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<sst xmlns="http://schemas.openxmlformats.org/spreadsheetml/2006/main" count="422" uniqueCount="328">
  <si>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</si>
  <si>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</si>
  <si>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</si>
  <si>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</si>
  <si>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</si>
  <si>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</si>
  <si>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</si>
  <si>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</si>
  <si>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</si>
  <si>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</si>
  <si>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</si>
  <si>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</si>
  <si>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</si>
  <si>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</si>
  <si>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</si>
  <si>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</si>
  <si>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</si>
  <si>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</si>
  <si>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</si>
  <si>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</si>
  <si>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</si>
  <si>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</si>
  <si>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</si>
  <si>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</si>
  <si>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</si>
  <si>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</si>
  <si>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</si>
  <si>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</si>
  <si>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</si>
  <si>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</si>
  <si>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</si>
  <si>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</si>
  <si>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</si>
  <si>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</si>
  <si>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</si>
  <si>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</si>
  <si>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</si>
  <si>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</si>
  <si>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</si>
  <si>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</si>
  <si>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</si>
  <si>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</si>
  <si>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</si>
  <si>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</si>
  <si>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</si>
  <si>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</si>
  <si>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</si>
  <si>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</si>
  <si>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</si>
  <si>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</si>
  <si>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</si>
  <si>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</si>
  <si>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</si>
  <si>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</si>
  <si>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</si>
  <si>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</si>
  <si>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</si>
  <si>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</si>
  <si>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</si>
  <si>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</si>
  <si>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</si>
  <si>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</si>
  <si>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</si>
  <si>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</si>
  <si>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</si>
  <si>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</si>
  <si>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</si>
  <si>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</si>
  <si>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</si>
  <si>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</si>
  <si>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</si>
  <si>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</si>
  <si>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</si>
  <si>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</si>
  <si>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</si>
  <si>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</si>
  <si>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</si>
  <si>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</si>
  <si>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</si>
  <si>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</si>
  <si>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</si>
  <si>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</si>
  <si>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</si>
  <si>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</si>
  <si>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</si>
  <si>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</si>
  <si>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</si>
  <si>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</si>
  <si>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</si>
  <si>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</si>
  <si>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</si>
  <si>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</si>
  <si>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</si>
  <si>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</si>
  <si>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</si>
  <si>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</si>
  <si>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</si>
  <si>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</si>
  <si>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</si>
  <si>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</si>
  <si>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</si>
  <si>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</si>
  <si>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</si>
  <si>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</si>
  <si>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</si>
  <si>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</si>
  <si>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</si>
  <si>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</si>
  <si>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</si>
  <si>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</si>
  <si>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</si>
  <si>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</si>
  <si>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</si>
  <si>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</si>
  <si>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</si>
  <si>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</si>
  <si>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</si>
  <si>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</si>
  <si>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</si>
  <si>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</si>
  <si>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</si>
  <si>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</si>
  <si>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</si>
  <si>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</si>
  <si>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</si>
  <si>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</si>
  <si>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</si>
  <si>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</si>
  <si>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</si>
  <si>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</si>
  <si>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</si>
  <si>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</si>
  <si>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</si>
  <si>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</si>
  <si>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</si>
  <si>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</si>
  <si>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</si>
  <si>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</si>
  <si>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</si>
  <si>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</si>
  <si>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</si>
  <si>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</si>
  <si>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</si>
  <si>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</si>
  <si>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</si>
  <si>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</si>
  <si>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</si>
  <si>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</si>
  <si>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</si>
  <si>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</si>
  <si>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</si>
  <si>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</si>
  <si>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</si>
  <si>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</si>
  <si>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</si>
  <si>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</si>
  <si>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</si>
  <si>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</si>
  <si>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</si>
  <si>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</si>
  <si>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</si>
  <si>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</si>
  <si>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</si>
  <si>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</si>
  <si>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Add: Consolidation adjustments</t>
  </si>
  <si>
    <t>Accumulated losses as per financial statements</t>
  </si>
  <si>
    <t>Net cash used in financing activities</t>
  </si>
  <si>
    <t>Retirement benefit paid</t>
  </si>
  <si>
    <t>Decrease in trade payables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</si>
  <si>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</si>
  <si>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</si>
  <si>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</si>
  <si>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</si>
  <si>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</si>
  <si>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</si>
  <si>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</si>
  <si>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</si>
  <si>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</si>
  <si>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</si>
  <si>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</si>
  <si>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</si>
  <si>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</si>
  <si>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Operating loss before working capital changes</t>
  </si>
  <si>
    <t>Other disclosure items pursuant to Appendix 9B Note 16 of the Listing Requirements of Bursa</t>
  </si>
  <si>
    <t>Malaysia Securities Berhad are not applicable.</t>
  </si>
  <si>
    <t xml:space="preserve">3 months </t>
  </si>
  <si>
    <t>3 months</t>
  </si>
  <si>
    <t>CASH AND CASH EQUIVALENTS AT 31ST MARCH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</si>
  <si>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</si>
  <si>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</si>
  <si>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</si>
  <si>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</si>
  <si>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</si>
  <si>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</si>
  <si>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</si>
  <si>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Hire purchase interest paid</t>
  </si>
  <si>
    <t>Increase in amount due to directors</t>
  </si>
  <si>
    <t>NET INCREASE/(DECREASE) IN CASH AND CASH EQUIVALENTS</t>
  </si>
  <si>
    <t>Loss From Operations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</si>
  <si>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</si>
  <si>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</si>
  <si>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</si>
  <si>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</si>
  <si>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</si>
  <si>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</si>
  <si>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</si>
  <si>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</si>
  <si>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</si>
  <si>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</si>
  <si>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31/03/2013</t>
  </si>
  <si>
    <t>ended 31-03-2013</t>
  </si>
  <si>
    <t>Balance at 01-01-2013</t>
  </si>
  <si>
    <t>Balance at 31-03-2013</t>
  </si>
  <si>
    <t>Other receivables, deposits and prepayments</t>
  </si>
  <si>
    <t>Fixed deposits with licensed banks</t>
  </si>
  <si>
    <t xml:space="preserve">Equity Attributable To Owners Of </t>
  </si>
  <si>
    <t>Bank borrowings (secured)</t>
  </si>
  <si>
    <t>Securities Berhad and should be read in conjuction with the Group's annual audited financial</t>
  </si>
  <si>
    <t>The significant accounting policies and methods of computation adopted in this interim financial</t>
  </si>
  <si>
    <t>report are consistent with those adopted for the annual audited financial statements for the year</t>
  </si>
  <si>
    <t xml:space="preserve">  - Offsetting Financial Assets and Financial Liabilities</t>
  </si>
  <si>
    <t xml:space="preserve">Amendments to MFRS 10, </t>
  </si>
  <si>
    <t>Amendments to MFRS 132</t>
  </si>
  <si>
    <t>Financial Instruments : Presentation</t>
  </si>
  <si>
    <t>Cash generated from operations</t>
  </si>
  <si>
    <t>As At 31 March 2014</t>
  </si>
  <si>
    <t>31/03/2014</t>
  </si>
  <si>
    <t>31/12/2013</t>
  </si>
  <si>
    <t>Capital reserves</t>
  </si>
  <si>
    <t>Non-current asset held for sale</t>
  </si>
  <si>
    <t>Annual Financial Report for the year ended 31 December 2013)</t>
  </si>
  <si>
    <t>Interim Report for the Quarter ended 31 March 2014</t>
  </si>
  <si>
    <t xml:space="preserve">     Annual Financial Report for the year ended 31 December 2013)</t>
  </si>
  <si>
    <t>For the 3 Months Ended 31 March 2014</t>
  </si>
  <si>
    <t>ended 31-03-2014</t>
  </si>
  <si>
    <t>Balance at 01-01-2014</t>
  </si>
  <si>
    <t>Balance at 31-03-2014</t>
  </si>
  <si>
    <t>Interim Report for the First Quarter Ended 31 March 2014</t>
  </si>
  <si>
    <t>conjunction with the Annual Financial Report for the year ended 31 December 2013.)</t>
  </si>
  <si>
    <t>statements for the year ended 31 December 2013.</t>
  </si>
  <si>
    <t>31 December 2013.</t>
  </si>
  <si>
    <t>global economic conditions in 2014 are expected to remain challenging which will affect the</t>
  </si>
  <si>
    <t>Total Group borrowings as at 31 March 2014 are as follows :-</t>
  </si>
  <si>
    <t xml:space="preserve">   MFRS 12 and MFRS 127</t>
  </si>
  <si>
    <t>Investment Entities</t>
  </si>
  <si>
    <t>Amendments to MFRS 136</t>
  </si>
  <si>
    <t>Impairment of Assets</t>
  </si>
  <si>
    <t xml:space="preserve">  - Recoverable Amount Disclosures for Non-Financial Assets</t>
  </si>
  <si>
    <t>Amendments to MFRS 139</t>
  </si>
  <si>
    <t>Financial Instruments : Recognition and Measurement</t>
  </si>
  <si>
    <t xml:space="preserve">  - Novation of Derivatives and Continuation of Hedge Accounting</t>
  </si>
  <si>
    <t>IC Interpretation 21</t>
  </si>
  <si>
    <t>Levies</t>
  </si>
  <si>
    <t>demand for timber products. The Directors expect the current year to be challenging but hope that</t>
  </si>
  <si>
    <t>its financial performance will improve.</t>
  </si>
  <si>
    <t>(i)</t>
  </si>
  <si>
    <t>(a)</t>
  </si>
  <si>
    <t>Proposed reduction of the issued and paid-up share capital of BTM pursuant to Section 64(1) of</t>
  </si>
  <si>
    <t>the Companies Act, 1965 ("Act") involving the cancellation of RM0.80 of the par value of each</t>
  </si>
  <si>
    <t>ordinary share of RM1.00 each in BTM ("Existing Share") ("Proposed Par Value Reduction");</t>
  </si>
  <si>
    <t>(b)</t>
  </si>
  <si>
    <t>Proposed reduction of RM3,959,431 from the share premium account of BTM pursuant to</t>
  </si>
  <si>
    <t>Sections 60(2) and 64(1) of the Act ("Proposed Share Premium Reduction");</t>
  </si>
  <si>
    <t>(c)</t>
  </si>
  <si>
    <t>Proposed amendments to the Memorandum &amp; Articles of Association of BTM ("M&amp;A") to</t>
  </si>
  <si>
    <t>facilitate the change in the par value of the ordinary shares in BTM from RM1.00 to RM0.20</t>
  </si>
  <si>
    <t>arising from the Proposed Par Value Reduction ("Proposed M&amp;A Amendments");</t>
  </si>
  <si>
    <t>(d)</t>
  </si>
  <si>
    <t>Proposed renounceable rights issue of up to 118,734,576 new ordinary shares of RM0.20 each</t>
  </si>
  <si>
    <t>in BTM ("BTM Shares")("Rights Shares") together with up to 47,493,830 free new detachable</t>
  </si>
  <si>
    <t>warrants ("Warrants") at an issue price of RM0.20 per Rights Share on the basis of two (2)</t>
  </si>
  <si>
    <t>Rights Shares for every one (1) BTM Share held after the Proposed Par Value Reduction</t>
  </si>
  <si>
    <t>together with four (4) Warrants for every ten (10) Rights Shares subscribed, based on a</t>
  </si>
  <si>
    <t>minimum subscription level of 36,328,586 Rights Shares together with 14,531,434 Warrants on</t>
  </si>
  <si>
    <t>an entitlement date to be determined and announced later ("Proposed Rights Issue with</t>
  </si>
  <si>
    <t>Warrants"); and</t>
  </si>
  <si>
    <t>(e)</t>
  </si>
  <si>
    <t>Proposed exemption for Dato' Seri Yong Tu Sang ("DSYTS") and persons acting in concert with</t>
  </si>
  <si>
    <t>DSYTS ("PACs") from the obligation to undertake a take-over offer for all the remaining BTM</t>
  </si>
  <si>
    <t>Shares and convertible securities not already owned by them under Paragraph 16.1 of Practice</t>
  </si>
  <si>
    <t>Note 9 of the Malaysian Code on Take-overs and Mergers, 2010 ("Code")("Proposed</t>
  </si>
  <si>
    <t>Exemption").</t>
  </si>
  <si>
    <t>(Collectively known as "the Proposals")</t>
  </si>
  <si>
    <t>On 29 November 2013, the Company submitted the listing application for the Proposals to Bursa</t>
  </si>
  <si>
    <t>Securities. Bursa Securities has, vide its letter dated 18 December 2013, approved the following:-</t>
  </si>
  <si>
    <t>admission to the Official List of Bursa Securities and the listing and quotation of up to</t>
  </si>
  <si>
    <t>47,493,830 new Warrants be issued pursuant to the Proposed Rights Issue with Warrants;</t>
  </si>
  <si>
    <t>the listing and quotation of up to 118,734,576 Rights Shares to be issued pursuant to the</t>
  </si>
  <si>
    <t>Proposed Rights Issue with Warrants;</t>
  </si>
  <si>
    <t>the listing and quotation of up to 1,352,740 Additional Warrants arising from the adjustment to</t>
  </si>
  <si>
    <t>the number of Outstanding Warrants pursuant to the Proposed Rights Issue with Warrants; and</t>
  </si>
  <si>
    <t>the listing and quotation of up to 48,846,570 new Shares to be issued pursuant to the exercise</t>
  </si>
  <si>
    <t>of the Warrants and Additional Warrants on the Main Market.</t>
  </si>
  <si>
    <t>(ii)</t>
  </si>
  <si>
    <t>On 29 April 2013, the Company announced that its wholly owned subsidiary, Besut Tsuda Wood</t>
  </si>
  <si>
    <t>There were no other corporate proposals that have been announced by the Group but not</t>
  </si>
  <si>
    <t>completed as at the date of this announcement.</t>
  </si>
  <si>
    <t>On 30 October 2013, Hong Leong Investment Bank Berhad ("HLIB") had announced on behalf of</t>
  </si>
  <si>
    <t>the Company, that the Company proposes to implement the following proposals:-</t>
  </si>
  <si>
    <t>Products Sdn Bhd, had on 29 April 2013 entered into an Assets Sale Agreement with Khas</t>
  </si>
  <si>
    <t>Promosi Sdn Bhd for the disposal of a unit of a woodwaste fired cogeneration system ("Boiler") for</t>
  </si>
  <si>
    <t>a disposal price of RM4,200,000.00 ("Proposed Disposal"). The shareholders of BTM had</t>
  </si>
  <si>
    <t>approved the Proposed Disposal at the Extraordinary General Meeting held on 5 July 2013.</t>
  </si>
  <si>
    <t>The shareholders of BTM had approved the Proposals at the Extraordinary General Meeting held</t>
  </si>
  <si>
    <t>on 29 April 2014.</t>
  </si>
  <si>
    <t>For the first financial quarter under review, the Group recorded turnover of RM1.85 million, a</t>
  </si>
  <si>
    <t>decrease of 12.5% over the corresponding period last year due to lower sales volume of its</t>
  </si>
  <si>
    <t>sawntimber in the current quarter. The Group recorded a pre-tax loss of RM1.71 million as</t>
  </si>
  <si>
    <t>compared to a pre-tax loss of RM529,000 in the corresponding period last year mainly due to lower</t>
  </si>
  <si>
    <t>turnover and higher cost of raw material in the current financial quarter.</t>
  </si>
  <si>
    <t>For the quarter ended 31 March 2014, the Group recorded a pre-tax loss of RM1.71 million as</t>
  </si>
  <si>
    <t>compared to a pre-tax loss of RM1.48 million in the previous quarter ended 31 December 2013,</t>
  </si>
  <si>
    <t>mainly due to lower turnover in the current financial quarter.</t>
  </si>
  <si>
    <t>Interest income</t>
  </si>
  <si>
    <t>Interest received</t>
  </si>
  <si>
    <t>Decrease/(increase) in inventories</t>
  </si>
  <si>
    <t>Decrease/(increase) in trade receivables</t>
  </si>
  <si>
    <t>(Increase)/decrease in other receivables and deposits &amp; prepayments</t>
  </si>
  <si>
    <t>Decrease in other payables and accruals</t>
  </si>
  <si>
    <t>Net cash generated from/(used in) operating activities</t>
  </si>
  <si>
    <t>Net cash (used in)/generated from investing activities</t>
  </si>
  <si>
    <t>Board ("MASB") which are applicable to its financial statements:</t>
  </si>
  <si>
    <t>The adoption of the above amendments to MFRSs and new IC Interpretation does not have any</t>
  </si>
  <si>
    <t>significant impact on the interim financial report upon their initial application.</t>
  </si>
  <si>
    <t>ended 31 December 2013, except for the adoption of the following amendments to MFRSs and</t>
  </si>
  <si>
    <t>new Interpretation Committee ("IC") Interpretations issued by the Malaysian Accounting Standards</t>
  </si>
  <si>
    <t>securities during the current financial quarter.</t>
  </si>
  <si>
    <t>DATED:26 May 2014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</si>
</sst>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125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225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226</v>
      </c>
      <c r="E8" s="10"/>
      <c r="F8" s="19" t="s">
        <v>227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90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91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92</v>
      </c>
      <c r="C14" s="23"/>
      <c r="D14" s="24">
        <v>20450</v>
      </c>
      <c r="E14" s="27"/>
      <c r="F14" s="24">
        <v>20862</v>
      </c>
      <c r="G14" s="23"/>
      <c r="H14" s="2"/>
      <c r="I14" s="23"/>
      <c r="J14" s="22"/>
    </row>
    <row r="15" spans="1:9" ht="14.25">
      <c r="A15" s="2"/>
      <c r="B15" s="2" t="s">
        <v>113</v>
      </c>
      <c r="C15" s="23"/>
      <c r="D15" s="25">
        <v>507</v>
      </c>
      <c r="E15" s="27"/>
      <c r="F15" s="25">
        <v>517</v>
      </c>
      <c r="G15" s="23"/>
      <c r="H15" s="2"/>
      <c r="I15" s="2"/>
    </row>
    <row r="16" spans="1:9" ht="14.25">
      <c r="A16" s="2"/>
      <c r="B16" s="2" t="s">
        <v>93</v>
      </c>
      <c r="C16" s="23"/>
      <c r="D16" s="26">
        <v>0</v>
      </c>
      <c r="E16" s="27"/>
      <c r="F16" s="26">
        <v>0</v>
      </c>
      <c r="G16" s="23"/>
      <c r="H16" s="2"/>
      <c r="I16" s="2"/>
    </row>
    <row r="17" spans="1:9" ht="15">
      <c r="A17" s="2"/>
      <c r="B17" s="9" t="s">
        <v>94</v>
      </c>
      <c r="C17" s="23"/>
      <c r="D17" s="72">
        <f>SUM(D14:D16)</f>
        <v>20957</v>
      </c>
      <c r="E17" s="27"/>
      <c r="F17" s="72">
        <f>SUM(F14:F16)</f>
        <v>21379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95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3838</v>
      </c>
      <c r="E20" s="27"/>
      <c r="F20" s="24">
        <v>4092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2561</v>
      </c>
      <c r="E21" s="27"/>
      <c r="F21" s="25">
        <v>3016</v>
      </c>
      <c r="G21" s="23"/>
      <c r="H21" s="23"/>
      <c r="I21" s="23"/>
    </row>
    <row r="22" spans="1:9" ht="14.25">
      <c r="A22" s="2"/>
      <c r="B22" s="2" t="s">
        <v>213</v>
      </c>
      <c r="C22" s="23"/>
      <c r="D22" s="25">
        <v>751</v>
      </c>
      <c r="E22" s="27"/>
      <c r="F22" s="25">
        <v>589</v>
      </c>
      <c r="G22" s="23"/>
      <c r="H22" s="23"/>
      <c r="I22" s="23"/>
    </row>
    <row r="23" spans="1:9" ht="14.25">
      <c r="A23" s="2"/>
      <c r="B23" s="2" t="s">
        <v>214</v>
      </c>
      <c r="C23" s="23"/>
      <c r="D23" s="25">
        <v>414</v>
      </c>
      <c r="E23" s="27"/>
      <c r="F23" s="25">
        <v>414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226</v>
      </c>
      <c r="E24" s="27"/>
      <c r="F24" s="26">
        <v>307</v>
      </c>
      <c r="G24" s="23"/>
      <c r="H24" s="2"/>
      <c r="I24" s="2"/>
    </row>
    <row r="25" spans="1:9" ht="14.25">
      <c r="A25" s="2"/>
      <c r="C25" s="23"/>
      <c r="D25" s="27">
        <f>SUM(D20:D24)</f>
        <v>7790</v>
      </c>
      <c r="E25" s="27"/>
      <c r="F25" s="27">
        <f>SUM(F20:F24)</f>
        <v>8418</v>
      </c>
      <c r="G25" s="23"/>
      <c r="H25" s="2"/>
      <c r="I25" s="2"/>
    </row>
    <row r="26" spans="1:9" ht="14.25">
      <c r="A26" s="2"/>
      <c r="B26" s="2" t="s">
        <v>229</v>
      </c>
      <c r="C26" s="23"/>
      <c r="D26" s="82">
        <v>4114</v>
      </c>
      <c r="E26" s="27"/>
      <c r="F26" s="82">
        <v>4114</v>
      </c>
      <c r="G26" s="23"/>
      <c r="H26" s="2"/>
      <c r="I26" s="2"/>
    </row>
    <row r="27" spans="1:9" ht="15">
      <c r="A27" s="2"/>
      <c r="B27" s="9" t="s">
        <v>97</v>
      </c>
      <c r="C27" s="23"/>
      <c r="D27" s="72">
        <f>SUM(D25:D26)</f>
        <v>11904</v>
      </c>
      <c r="E27" s="27"/>
      <c r="F27" s="72">
        <f>SUM(F25:F26)</f>
        <v>12532</v>
      </c>
      <c r="G27" s="23"/>
      <c r="H27" s="2"/>
      <c r="I27" s="2"/>
    </row>
    <row r="28" spans="1:9" ht="9.75" customHeight="1">
      <c r="A28" s="2"/>
      <c r="B28" s="9"/>
      <c r="C28" s="23"/>
      <c r="D28" s="72"/>
      <c r="E28" s="27"/>
      <c r="F28" s="72"/>
      <c r="G28" s="23"/>
      <c r="H28" s="2"/>
      <c r="I28" s="2"/>
    </row>
    <row r="29" spans="1:9" ht="15.75" thickBot="1">
      <c r="A29" s="9" t="s">
        <v>98</v>
      </c>
      <c r="B29" s="9"/>
      <c r="C29" s="23"/>
      <c r="D29" s="71">
        <f>+D17+D27</f>
        <v>32861</v>
      </c>
      <c r="E29" s="27"/>
      <c r="F29" s="71">
        <f>+F17+F27</f>
        <v>33911</v>
      </c>
      <c r="G29" s="23"/>
      <c r="H29" s="2"/>
      <c r="I29" s="2"/>
    </row>
    <row r="30" spans="1:9" ht="9.75" customHeight="1" thickTop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99</v>
      </c>
      <c r="B31" s="9"/>
      <c r="C31" s="23"/>
      <c r="D31" s="27"/>
      <c r="E31" s="27"/>
      <c r="F31" s="27"/>
      <c r="G31" s="23"/>
      <c r="H31" s="2"/>
      <c r="I31" s="2"/>
    </row>
    <row r="32" spans="1:9" ht="9.75" customHeight="1">
      <c r="A32" s="2"/>
      <c r="B32" s="9"/>
      <c r="C32" s="23"/>
      <c r="D32" s="27"/>
      <c r="E32" s="27"/>
      <c r="F32" s="27"/>
      <c r="G32" s="23"/>
      <c r="H32" s="2"/>
      <c r="I32" s="2"/>
    </row>
    <row r="33" spans="1:9" ht="15">
      <c r="A33" s="9" t="s">
        <v>215</v>
      </c>
      <c r="B33" s="9"/>
      <c r="C33" s="23"/>
      <c r="D33" s="27"/>
      <c r="E33" s="27"/>
      <c r="F33" s="27"/>
      <c r="G33" s="23"/>
      <c r="H33" s="2"/>
      <c r="I33" s="2"/>
    </row>
    <row r="34" spans="1:9" ht="15">
      <c r="A34" s="2"/>
      <c r="B34" s="9" t="s">
        <v>100</v>
      </c>
      <c r="C34" s="23"/>
      <c r="D34" s="27"/>
      <c r="E34" s="23"/>
      <c r="F34" s="27"/>
      <c r="G34" s="23"/>
      <c r="H34" s="2"/>
      <c r="I34" s="2"/>
    </row>
    <row r="35" spans="1:9" ht="14.25">
      <c r="A35" s="2"/>
      <c r="B35" s="2" t="s">
        <v>102</v>
      </c>
      <c r="C35" s="23"/>
      <c r="D35" s="24">
        <v>40734</v>
      </c>
      <c r="E35" s="23"/>
      <c r="F35" s="24">
        <v>40734</v>
      </c>
      <c r="G35" s="23"/>
      <c r="H35" s="2"/>
      <c r="I35" s="2"/>
    </row>
    <row r="36" spans="1:9" ht="14.25">
      <c r="A36" s="2"/>
      <c r="B36" s="2" t="s">
        <v>103</v>
      </c>
      <c r="C36" s="23"/>
      <c r="D36" s="25">
        <v>7628</v>
      </c>
      <c r="E36" s="23"/>
      <c r="F36" s="25">
        <v>7628</v>
      </c>
      <c r="G36" s="23"/>
      <c r="H36" s="2"/>
      <c r="I36" s="2"/>
    </row>
    <row r="37" spans="1:9" ht="14.25">
      <c r="A37" s="2"/>
      <c r="B37" s="2" t="s">
        <v>101</v>
      </c>
      <c r="C37" s="23"/>
      <c r="D37" s="25">
        <v>16378</v>
      </c>
      <c r="E37" s="23"/>
      <c r="F37" s="25">
        <v>16378</v>
      </c>
      <c r="G37" s="23"/>
      <c r="H37" s="23"/>
      <c r="I37" s="2"/>
    </row>
    <row r="38" spans="1:9" ht="14.25">
      <c r="A38" s="2"/>
      <c r="B38" s="2" t="s">
        <v>228</v>
      </c>
      <c r="C38" s="23"/>
      <c r="D38" s="25">
        <v>532</v>
      </c>
      <c r="E38" s="23"/>
      <c r="F38" s="25">
        <v>532</v>
      </c>
      <c r="G38" s="23"/>
      <c r="H38" s="23"/>
      <c r="I38" s="2"/>
    </row>
    <row r="39" spans="1:9" ht="14.25">
      <c r="A39" s="2"/>
      <c r="B39" s="2" t="s">
        <v>104</v>
      </c>
      <c r="C39" s="23"/>
      <c r="D39" s="26">
        <f>+Equity!M21</f>
        <v>-48222</v>
      </c>
      <c r="E39" s="23"/>
      <c r="F39" s="26">
        <v>-46512</v>
      </c>
      <c r="G39" s="23"/>
      <c r="H39" s="2"/>
      <c r="I39" s="2"/>
    </row>
    <row r="40" spans="1:9" ht="15">
      <c r="A40" s="9" t="s">
        <v>105</v>
      </c>
      <c r="B40" s="2"/>
      <c r="C40" s="23"/>
      <c r="D40" s="72">
        <f>SUM(D35:D39)</f>
        <v>17050</v>
      </c>
      <c r="E40" s="23"/>
      <c r="F40" s="72">
        <f>SUM(F35:F39)</f>
        <v>18760</v>
      </c>
      <c r="G40" s="23"/>
      <c r="H40" s="2"/>
      <c r="I40" s="2"/>
    </row>
    <row r="41" spans="1:9" ht="9.75" customHeight="1">
      <c r="A41" s="2"/>
      <c r="B41" s="2"/>
      <c r="C41" s="23"/>
      <c r="D41" s="27"/>
      <c r="E41" s="23"/>
      <c r="F41" s="27"/>
      <c r="G41" s="23"/>
      <c r="H41" s="2"/>
      <c r="I41" s="2"/>
    </row>
    <row r="42" spans="1:9" ht="15">
      <c r="A42" s="9" t="s">
        <v>106</v>
      </c>
      <c r="B42" s="2"/>
      <c r="C42" s="23"/>
      <c r="D42" s="27"/>
      <c r="E42" s="23"/>
      <c r="F42" s="27"/>
      <c r="G42" s="23"/>
      <c r="H42" s="2"/>
      <c r="I42" s="2"/>
    </row>
    <row r="43" spans="1:9" ht="14.25">
      <c r="A43" s="2"/>
      <c r="B43" s="2" t="s">
        <v>114</v>
      </c>
      <c r="C43" s="23"/>
      <c r="D43" s="24">
        <v>1322</v>
      </c>
      <c r="E43" s="23"/>
      <c r="F43" s="24">
        <v>1270</v>
      </c>
      <c r="G43" s="23"/>
      <c r="H43" s="23"/>
      <c r="I43" s="2"/>
    </row>
    <row r="44" spans="1:9" ht="14.25">
      <c r="A44" s="2"/>
      <c r="B44" s="2" t="s">
        <v>216</v>
      </c>
      <c r="C44" s="23"/>
      <c r="D44" s="25">
        <v>412</v>
      </c>
      <c r="E44" s="23"/>
      <c r="F44" s="25">
        <v>766</v>
      </c>
      <c r="G44" s="23"/>
      <c r="H44" s="2"/>
      <c r="I44" s="2"/>
    </row>
    <row r="45" spans="1:9" ht="14.25">
      <c r="A45" s="2"/>
      <c r="B45" s="2" t="s">
        <v>163</v>
      </c>
      <c r="C45" s="23"/>
      <c r="D45" s="25">
        <v>90</v>
      </c>
      <c r="E45" s="23"/>
      <c r="F45" s="25">
        <v>94</v>
      </c>
      <c r="G45" s="23"/>
      <c r="H45" s="2"/>
      <c r="I45" s="2"/>
    </row>
    <row r="46" spans="1:9" ht="14.25">
      <c r="A46" s="2"/>
      <c r="B46" s="2" t="s">
        <v>53</v>
      </c>
      <c r="C46" s="23"/>
      <c r="D46" s="26">
        <v>167</v>
      </c>
      <c r="E46" s="23"/>
      <c r="F46" s="26">
        <v>167</v>
      </c>
      <c r="G46" s="23"/>
      <c r="H46" s="23"/>
      <c r="I46" s="2"/>
    </row>
    <row r="47" spans="1:9" ht="15">
      <c r="A47" s="2"/>
      <c r="B47" s="9" t="s">
        <v>107</v>
      </c>
      <c r="C47" s="23"/>
      <c r="D47" s="72">
        <f>SUM(D43:D46)</f>
        <v>1991</v>
      </c>
      <c r="E47" s="23"/>
      <c r="F47" s="72">
        <f>SUM(F43:F46)</f>
        <v>2297</v>
      </c>
      <c r="G47" s="23"/>
      <c r="H47" s="2"/>
      <c r="I47" s="2"/>
    </row>
    <row r="48" spans="1:9" ht="9.75" customHeight="1">
      <c r="A48" s="2"/>
      <c r="B48" s="2"/>
      <c r="C48" s="23"/>
      <c r="D48" s="23"/>
      <c r="E48" s="23"/>
      <c r="F48" s="23"/>
      <c r="G48" s="23"/>
      <c r="H48" s="2"/>
      <c r="I48" s="2"/>
    </row>
    <row r="49" spans="1:9" ht="15">
      <c r="A49" s="9" t="s">
        <v>108</v>
      </c>
      <c r="B49" s="2"/>
      <c r="C49" s="23"/>
      <c r="D49" s="23"/>
      <c r="E49" s="23"/>
      <c r="F49" s="23"/>
      <c r="G49" s="23"/>
      <c r="H49" s="2"/>
      <c r="I49" s="2"/>
    </row>
    <row r="50" spans="1:9" ht="14.25">
      <c r="A50" s="2"/>
      <c r="B50" s="2" t="s">
        <v>9</v>
      </c>
      <c r="C50" s="23"/>
      <c r="D50" s="24">
        <v>572</v>
      </c>
      <c r="E50" s="23"/>
      <c r="F50" s="24">
        <v>592</v>
      </c>
      <c r="G50" s="23"/>
      <c r="H50" s="23"/>
      <c r="I50" s="23"/>
    </row>
    <row r="51" spans="1:9" ht="14.25">
      <c r="A51" s="2"/>
      <c r="B51" s="2" t="s">
        <v>10</v>
      </c>
      <c r="C51" s="23"/>
      <c r="D51" s="25">
        <v>4856</v>
      </c>
      <c r="E51" s="23"/>
      <c r="F51" s="25">
        <v>5185</v>
      </c>
      <c r="G51" s="23"/>
      <c r="H51" s="23"/>
      <c r="I51" s="23"/>
    </row>
    <row r="52" spans="1:9" ht="14.25">
      <c r="A52" s="2"/>
      <c r="B52" s="2" t="s">
        <v>216</v>
      </c>
      <c r="C52" s="23"/>
      <c r="D52" s="25">
        <v>5190</v>
      </c>
      <c r="E52" s="23"/>
      <c r="F52" s="25">
        <v>4981</v>
      </c>
      <c r="G52" s="23"/>
      <c r="H52" s="2"/>
      <c r="I52" s="2"/>
    </row>
    <row r="53" spans="1:9" ht="14.25">
      <c r="A53" s="2"/>
      <c r="B53" s="2" t="s">
        <v>169</v>
      </c>
      <c r="C53" s="23"/>
      <c r="D53" s="25">
        <v>3105</v>
      </c>
      <c r="E53" s="23"/>
      <c r="F53" s="25">
        <v>1998</v>
      </c>
      <c r="G53" s="23"/>
      <c r="H53" s="2"/>
      <c r="I53" s="2"/>
    </row>
    <row r="54" spans="1:9" ht="14.25">
      <c r="A54" s="2"/>
      <c r="B54" s="2" t="s">
        <v>163</v>
      </c>
      <c r="C54" s="23"/>
      <c r="D54" s="25">
        <v>24</v>
      </c>
      <c r="E54" s="23"/>
      <c r="F54" s="25">
        <v>25</v>
      </c>
      <c r="G54" s="23"/>
      <c r="H54" s="2"/>
      <c r="I54" s="2"/>
    </row>
    <row r="55" spans="1:9" ht="14.25">
      <c r="A55" s="2"/>
      <c r="B55" s="2" t="s">
        <v>22</v>
      </c>
      <c r="C55" s="23"/>
      <c r="D55" s="26">
        <v>73</v>
      </c>
      <c r="E55" s="23"/>
      <c r="F55" s="26">
        <v>73</v>
      </c>
      <c r="G55" s="23"/>
      <c r="H55" s="2"/>
      <c r="I55" s="23"/>
    </row>
    <row r="56" spans="1:9" ht="15">
      <c r="A56" s="2"/>
      <c r="B56" s="9" t="s">
        <v>109</v>
      </c>
      <c r="C56" s="23"/>
      <c r="D56" s="29">
        <f>SUM(D50:D55)</f>
        <v>13820</v>
      </c>
      <c r="E56" s="23"/>
      <c r="F56" s="29">
        <f>SUM(F50:F55)</f>
        <v>12854</v>
      </c>
      <c r="G56" s="23"/>
      <c r="H56" s="2"/>
      <c r="I56" s="2"/>
    </row>
    <row r="57" spans="1:9" ht="9.75" customHeight="1">
      <c r="A57" s="2"/>
      <c r="B57" s="2"/>
      <c r="C57" s="23"/>
      <c r="D57" s="29"/>
      <c r="E57" s="23"/>
      <c r="F57" s="29"/>
      <c r="G57" s="23"/>
      <c r="H57" s="2"/>
      <c r="I57" s="2"/>
    </row>
    <row r="58" spans="1:9" ht="15">
      <c r="A58" s="9" t="s">
        <v>110</v>
      </c>
      <c r="B58" s="2"/>
      <c r="C58" s="23"/>
      <c r="D58" s="29">
        <f>+D56+D47</f>
        <v>15811</v>
      </c>
      <c r="E58" s="23"/>
      <c r="F58" s="29">
        <f>+F56+F47</f>
        <v>15151</v>
      </c>
      <c r="G58" s="23"/>
      <c r="H58" s="2"/>
      <c r="I58" s="2"/>
    </row>
    <row r="59" spans="1:9" ht="9.75" customHeight="1">
      <c r="A59" s="2"/>
      <c r="B59" s="2"/>
      <c r="C59" s="23"/>
      <c r="D59" s="29"/>
      <c r="E59" s="23"/>
      <c r="F59" s="29"/>
      <c r="G59" s="23"/>
      <c r="H59" s="2"/>
      <c r="I59" s="2"/>
    </row>
    <row r="60" spans="1:9" ht="15.75" thickBot="1">
      <c r="A60" s="9" t="s">
        <v>111</v>
      </c>
      <c r="B60" s="2"/>
      <c r="C60" s="23"/>
      <c r="D60" s="71">
        <f>+D58+D40</f>
        <v>32861</v>
      </c>
      <c r="E60" s="23"/>
      <c r="F60" s="71">
        <f>+F58+F40</f>
        <v>33911</v>
      </c>
      <c r="G60" s="23"/>
      <c r="H60" s="2"/>
      <c r="I60" s="2"/>
    </row>
    <row r="61" spans="1:9" ht="15" thickTop="1">
      <c r="A61" s="2"/>
      <c r="B61" s="2"/>
      <c r="C61" s="23"/>
      <c r="D61" s="23"/>
      <c r="E61" s="23"/>
      <c r="F61" s="23"/>
      <c r="G61" s="23"/>
      <c r="H61" s="2"/>
      <c r="I61" s="2"/>
    </row>
    <row r="62" spans="1:9" ht="15.75" thickBot="1">
      <c r="A62" s="9" t="s">
        <v>75</v>
      </c>
      <c r="B62" s="2"/>
      <c r="C62" s="23"/>
      <c r="D62" s="70">
        <f>+D40/D35</f>
        <v>0.4185692541856925</v>
      </c>
      <c r="E62" s="30"/>
      <c r="F62" s="70">
        <f>+F40/F35</f>
        <v>0.46054892718613444</v>
      </c>
      <c r="G62" s="23"/>
      <c r="H62" s="2"/>
      <c r="I62" s="2"/>
    </row>
    <row r="63" spans="1:9" ht="15" thickTop="1">
      <c r="A63" s="2"/>
      <c r="B63" s="2"/>
      <c r="C63" s="23"/>
      <c r="D63" s="31"/>
      <c r="E63" s="30"/>
      <c r="F63" s="31"/>
      <c r="G63" s="23"/>
      <c r="H63" s="2"/>
      <c r="I63" s="2"/>
    </row>
    <row r="64" spans="1:9" ht="14.25">
      <c r="A64" s="8" t="s">
        <v>126</v>
      </c>
      <c r="B64" s="2"/>
      <c r="C64" s="2"/>
      <c r="D64" s="28"/>
      <c r="E64" s="28"/>
      <c r="F64" s="28"/>
      <c r="G64" s="2"/>
      <c r="H64" s="2"/>
      <c r="I64" s="2"/>
    </row>
    <row r="65" spans="2:9" ht="14.25">
      <c r="B65" s="8" t="s">
        <v>230</v>
      </c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  <row r="75" spans="1:9" ht="14.25">
      <c r="A75" s="2"/>
      <c r="B75" s="2"/>
      <c r="C75" s="2"/>
      <c r="D75" s="28"/>
      <c r="E75" s="28"/>
      <c r="F75" s="28"/>
      <c r="G75" s="2"/>
      <c r="H75" s="2"/>
      <c r="I75" s="2"/>
    </row>
    <row r="76" spans="1:9" ht="14.25">
      <c r="A76" s="2"/>
      <c r="B76" s="2"/>
      <c r="C76" s="2"/>
      <c r="D76" s="28"/>
      <c r="E76" s="28"/>
      <c r="F76" s="28"/>
      <c r="G76" s="2"/>
      <c r="H76" s="2"/>
      <c r="I76" s="2"/>
    </row>
    <row r="77" spans="1:9" ht="14.25">
      <c r="A77" s="2"/>
      <c r="B77" s="2"/>
      <c r="C77" s="2"/>
      <c r="D77" s="28"/>
      <c r="E77" s="28"/>
      <c r="F77" s="28"/>
      <c r="G77" s="2"/>
      <c r="H77" s="2"/>
      <c r="I77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127</v>
      </c>
      <c r="B3" s="1"/>
      <c r="C3" s="1"/>
      <c r="D3" s="1"/>
      <c r="K3" s="53"/>
    </row>
    <row r="4" spans="1:4" ht="15.75">
      <c r="A4" s="1" t="s">
        <v>231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226</v>
      </c>
      <c r="F8" s="34"/>
      <c r="G8" s="21" t="s">
        <v>209</v>
      </c>
      <c r="H8" s="34"/>
      <c r="I8" s="35" t="str">
        <f>+E8</f>
        <v>31/03/2014</v>
      </c>
      <c r="J8" s="34"/>
      <c r="K8" s="36" t="str">
        <f>+G8</f>
        <v>31/03/2013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3" ht="14.25">
      <c r="A11" s="32" t="s">
        <v>17</v>
      </c>
      <c r="B11" s="32"/>
      <c r="C11" s="32"/>
      <c r="D11" s="32"/>
      <c r="E11" s="39">
        <f>+I11-0</f>
        <v>1854</v>
      </c>
      <c r="F11" s="39"/>
      <c r="G11" s="39">
        <f>+K11-0</f>
        <v>2119</v>
      </c>
      <c r="H11" s="39"/>
      <c r="I11" s="43">
        <v>1854</v>
      </c>
      <c r="J11" s="39"/>
      <c r="K11" s="43">
        <v>2119</v>
      </c>
      <c r="M11" s="22"/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+I13+0</f>
        <v>-3537</v>
      </c>
      <c r="F13" s="39"/>
      <c r="G13" s="39">
        <f>+K13+0</f>
        <v>-2780</v>
      </c>
      <c r="H13" s="39"/>
      <c r="I13" s="43">
        <v>-3537</v>
      </c>
      <c r="J13" s="39"/>
      <c r="K13" s="43">
        <v>-2780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+I15-0</f>
        <v>28</v>
      </c>
      <c r="F15" s="39"/>
      <c r="G15" s="40">
        <f>+K15-0</f>
        <v>219</v>
      </c>
      <c r="H15" s="39"/>
      <c r="I15" s="40">
        <v>28</v>
      </c>
      <c r="J15" s="39"/>
      <c r="K15" s="40">
        <v>219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198</v>
      </c>
      <c r="B17" s="32"/>
      <c r="C17" s="32"/>
      <c r="D17" s="32"/>
      <c r="E17" s="39">
        <f>SUM(E11:E15)</f>
        <v>-1655</v>
      </c>
      <c r="F17" s="39"/>
      <c r="G17" s="39">
        <f>SUM(G11:G15)</f>
        <v>-442</v>
      </c>
      <c r="H17" s="39"/>
      <c r="I17" s="39">
        <f>SUM(I11:I15)</f>
        <v>-1655</v>
      </c>
      <c r="J17" s="39"/>
      <c r="K17" s="39">
        <f>SUM(K11:K15)</f>
        <v>-442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+I19+0</f>
        <v>-55</v>
      </c>
      <c r="F19" s="39"/>
      <c r="G19" s="39">
        <f>+K19+0</f>
        <v>-87</v>
      </c>
      <c r="H19" s="39"/>
      <c r="I19" s="43">
        <v>-55</v>
      </c>
      <c r="J19" s="39"/>
      <c r="K19" s="43">
        <v>-87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202</v>
      </c>
      <c r="B23" s="32"/>
      <c r="C23" s="32"/>
      <c r="D23" s="32"/>
      <c r="E23" s="39">
        <f>SUM(E17:E21)</f>
        <v>-1710</v>
      </c>
      <c r="F23" s="39"/>
      <c r="G23" s="39">
        <f>SUM(G17:G21)</f>
        <v>-529</v>
      </c>
      <c r="H23" s="39"/>
      <c r="I23" s="39">
        <f>SUM(I17:I21)</f>
        <v>-1710</v>
      </c>
      <c r="J23" s="39"/>
      <c r="K23" s="39">
        <f>SUM(K17:K21)</f>
        <v>-529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</f>
        <v>0</v>
      </c>
      <c r="H25" s="41"/>
      <c r="I25" s="40">
        <v>0</v>
      </c>
      <c r="J25" s="41"/>
      <c r="K25" s="40">
        <v>0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201</v>
      </c>
      <c r="B27" s="32"/>
      <c r="C27" s="32"/>
      <c r="D27" s="32"/>
      <c r="E27" s="39">
        <f>+E23+E25</f>
        <v>-1710</v>
      </c>
      <c r="F27" s="39"/>
      <c r="G27" s="39">
        <f>+G23+G25</f>
        <v>-529</v>
      </c>
      <c r="H27" s="39"/>
      <c r="I27" s="39">
        <f>+I23+I25</f>
        <v>-1710</v>
      </c>
      <c r="J27" s="39"/>
      <c r="K27" s="39">
        <f>+K23+K25</f>
        <v>-529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130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200</v>
      </c>
      <c r="B31" s="32"/>
      <c r="C31" s="32"/>
      <c r="D31" s="32"/>
      <c r="E31" s="42">
        <f>+E29+E27</f>
        <v>-1710</v>
      </c>
      <c r="F31" s="43"/>
      <c r="G31" s="42">
        <f>+G29+G27</f>
        <v>-529</v>
      </c>
      <c r="H31" s="43"/>
      <c r="I31" s="42">
        <f>+I29+I27</f>
        <v>-1710</v>
      </c>
      <c r="J31" s="43"/>
      <c r="K31" s="42">
        <f>+K29+K27</f>
        <v>-529</v>
      </c>
    </row>
    <row r="32" spans="2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199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203</v>
      </c>
      <c r="B34" s="32"/>
      <c r="C34" s="32"/>
      <c r="D34" s="32"/>
      <c r="E34" s="79">
        <f>+E31</f>
        <v>-1710</v>
      </c>
      <c r="F34" s="44"/>
      <c r="G34" s="79">
        <f>+G31</f>
        <v>-529</v>
      </c>
      <c r="H34" s="44"/>
      <c r="I34" s="79">
        <f>+I31</f>
        <v>-1710</v>
      </c>
      <c r="J34" s="44"/>
      <c r="K34" s="79">
        <f>+K31</f>
        <v>-529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204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 t="s">
        <v>11</v>
      </c>
    </row>
    <row r="38" spans="1:11" ht="14.25">
      <c r="A38" s="2" t="s">
        <v>203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205</v>
      </c>
      <c r="B39" s="32"/>
      <c r="C39" s="32"/>
      <c r="D39" s="32"/>
      <c r="E39" s="52">
        <f>+notes!F196</f>
        <v>-4.197967300044189</v>
      </c>
      <c r="F39" s="39"/>
      <c r="G39" s="52">
        <f>+notes!G196</f>
        <v>-1.2986694162125005</v>
      </c>
      <c r="H39" s="39"/>
      <c r="I39" s="52">
        <f>+notes!H196</f>
        <v>-4.197967300044189</v>
      </c>
      <c r="J39" s="39"/>
      <c r="K39" s="52">
        <f>+notes!I196</f>
        <v>-1.2986694162125005</v>
      </c>
    </row>
    <row r="40" spans="1:11" ht="14.25">
      <c r="A40" s="2" t="s">
        <v>206</v>
      </c>
      <c r="B40" s="32"/>
      <c r="C40" s="32"/>
      <c r="D40" s="32"/>
      <c r="E40" s="60" t="s">
        <v>84</v>
      </c>
      <c r="F40" s="34"/>
      <c r="G40" s="60" t="s">
        <v>84</v>
      </c>
      <c r="H40" s="34"/>
      <c r="I40" s="60" t="s">
        <v>84</v>
      </c>
      <c r="J40" s="34"/>
      <c r="K40" s="60" t="s">
        <v>84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4" ht="12.75">
      <c r="A45" s="8" t="s">
        <v>129</v>
      </c>
      <c r="B45" s="8"/>
      <c r="C45" s="8"/>
      <c r="D45" s="8"/>
    </row>
    <row r="46" spans="1:4" ht="12.75">
      <c r="A46" s="8" t="s">
        <v>232</v>
      </c>
      <c r="B46" s="8"/>
      <c r="C46" s="8"/>
      <c r="D46" s="8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2.00390625" style="0" customWidth="1"/>
    <col min="16" max="16" width="1.7109375" style="0" customWidth="1"/>
  </cols>
  <sheetData>
    <row r="1" spans="1:15" ht="15.75">
      <c r="A1" s="1" t="s">
        <v>0</v>
      </c>
      <c r="B1" s="1"/>
      <c r="C1" s="1"/>
      <c r="D1" s="1"/>
      <c r="O1" s="53"/>
    </row>
    <row r="2" spans="1:15" ht="15.75">
      <c r="A2" s="2" t="s">
        <v>1</v>
      </c>
      <c r="B2" s="1"/>
      <c r="C2" s="1"/>
      <c r="D2" s="1"/>
      <c r="O2" s="53"/>
    </row>
    <row r="3" spans="1:15" ht="15.75">
      <c r="A3" s="1" t="s">
        <v>62</v>
      </c>
      <c r="B3" s="1"/>
      <c r="C3" s="1"/>
      <c r="D3" s="1"/>
      <c r="O3" s="53"/>
    </row>
    <row r="4" spans="1:4" ht="15">
      <c r="A4" s="9" t="s">
        <v>233</v>
      </c>
      <c r="B4" s="2"/>
      <c r="C4" s="2"/>
      <c r="D4" s="2"/>
    </row>
    <row r="7" spans="5:15" ht="15">
      <c r="E7" s="87" t="s">
        <v>26</v>
      </c>
      <c r="F7" s="87"/>
      <c r="G7" s="87"/>
      <c r="H7" s="87"/>
      <c r="I7" s="87"/>
      <c r="J7" s="87"/>
      <c r="K7" s="87"/>
      <c r="L7" s="9"/>
      <c r="M7" s="54" t="s">
        <v>27</v>
      </c>
      <c r="N7" s="55"/>
      <c r="O7" s="55"/>
    </row>
    <row r="9" spans="5:18" ht="12.75">
      <c r="E9" s="4"/>
      <c r="F9" s="4"/>
      <c r="G9" s="4"/>
      <c r="H9" s="4"/>
      <c r="I9" s="4"/>
      <c r="J9" s="4"/>
      <c r="K9" s="4"/>
      <c r="L9" s="4"/>
      <c r="M9" s="4" t="s">
        <v>11</v>
      </c>
      <c r="N9" s="4"/>
      <c r="O9" s="4"/>
      <c r="R9" s="4"/>
    </row>
    <row r="10" spans="5:15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29</v>
      </c>
      <c r="N10" s="4"/>
      <c r="O10" s="4"/>
    </row>
    <row r="11" spans="5:18" ht="12.75">
      <c r="E11" s="4" t="s">
        <v>24</v>
      </c>
      <c r="F11" s="4"/>
      <c r="G11" s="4" t="s">
        <v>25</v>
      </c>
      <c r="H11" s="4"/>
      <c r="I11" s="4" t="s">
        <v>78</v>
      </c>
      <c r="J11" s="4"/>
      <c r="K11" s="4" t="s">
        <v>78</v>
      </c>
      <c r="L11" s="4"/>
      <c r="M11" s="4" t="s">
        <v>30</v>
      </c>
      <c r="N11" s="4"/>
      <c r="O11" s="4" t="s">
        <v>31</v>
      </c>
      <c r="R11" s="4"/>
    </row>
    <row r="12" spans="5:15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</row>
    <row r="13" spans="5:15" ht="12.7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>
      <c r="A14" s="9" t="s">
        <v>185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2" t="s">
        <v>234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>
      <c r="A17" s="2" t="s">
        <v>235</v>
      </c>
      <c r="B17" s="2"/>
      <c r="C17" s="2"/>
      <c r="D17" s="2"/>
      <c r="E17" s="30">
        <f>+'BS'!F35</f>
        <v>40734</v>
      </c>
      <c r="F17" s="30"/>
      <c r="G17" s="30">
        <f>+'BS'!F36</f>
        <v>7628</v>
      </c>
      <c r="H17" s="23"/>
      <c r="I17" s="23">
        <f>+'BS'!F37</f>
        <v>16378</v>
      </c>
      <c r="J17" s="23"/>
      <c r="K17" s="23">
        <f>+'BS'!F38</f>
        <v>532</v>
      </c>
      <c r="L17" s="23"/>
      <c r="M17" s="30">
        <f>+'BS'!F39</f>
        <v>-46512</v>
      </c>
      <c r="N17" s="30"/>
      <c r="O17" s="30">
        <f>SUM(E17:M17)</f>
        <v>18760</v>
      </c>
    </row>
    <row r="18" spans="1:15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>
      <c r="A19" s="2" t="s">
        <v>207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23">
        <v>0</v>
      </c>
      <c r="L19" s="23"/>
      <c r="M19" s="30">
        <f>+'P&amp;L'!I31</f>
        <v>-1710</v>
      </c>
      <c r="N19" s="23"/>
      <c r="O19" s="30">
        <f>SUM(E19:M19)</f>
        <v>-1710</v>
      </c>
    </row>
    <row r="20" spans="1:15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4.25">
      <c r="A21" s="2" t="s">
        <v>236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16378</v>
      </c>
      <c r="J21" s="31"/>
      <c r="K21" s="45">
        <f>SUM(K17:K20)</f>
        <v>532</v>
      </c>
      <c r="L21" s="23"/>
      <c r="M21" s="45">
        <f>SUM(M17:M20)</f>
        <v>-48222</v>
      </c>
      <c r="N21" s="30"/>
      <c r="O21" s="45">
        <f>SUM(O17:O20)</f>
        <v>17050</v>
      </c>
    </row>
    <row r="22" spans="1:15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>
      <c r="A24" s="9" t="str">
        <f>+A14</f>
        <v>3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>
      <c r="A25" s="12" t="s">
        <v>210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4.25">
      <c r="A27" s="2" t="s">
        <v>211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8132</v>
      </c>
      <c r="J27" s="30"/>
      <c r="K27" s="23">
        <v>532</v>
      </c>
      <c r="L27" s="30"/>
      <c r="M27" s="30">
        <v>-45670</v>
      </c>
      <c r="N27" s="30"/>
      <c r="O27" s="30">
        <f>SUM(E27:M27)</f>
        <v>11356</v>
      </c>
    </row>
    <row r="28" spans="1:15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4.25">
      <c r="A29" s="2" t="s">
        <v>207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23">
        <v>0</v>
      </c>
      <c r="L29" s="23"/>
      <c r="M29" s="30">
        <f>+'P&amp;L'!K31</f>
        <v>-529</v>
      </c>
      <c r="N29" s="23"/>
      <c r="O29" s="30">
        <f>SUM(E29:M29)</f>
        <v>-529</v>
      </c>
    </row>
    <row r="30" spans="1:15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4.25">
      <c r="A31" s="2" t="s">
        <v>212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8132</v>
      </c>
      <c r="J31" s="31"/>
      <c r="K31" s="45">
        <f>SUM(K27:K30)</f>
        <v>532</v>
      </c>
      <c r="L31" s="23"/>
      <c r="M31" s="45">
        <f>SUM(M27:M30)</f>
        <v>-46199</v>
      </c>
      <c r="N31" s="30"/>
      <c r="O31" s="45">
        <f>SUM(O27:O30)</f>
        <v>10827</v>
      </c>
    </row>
    <row r="32" spans="1:15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4" ht="14.25">
      <c r="A34" s="13" t="s">
        <v>87</v>
      </c>
      <c r="B34" s="13"/>
      <c r="C34" s="13"/>
      <c r="D34" s="13"/>
    </row>
    <row r="35" spans="1:4" ht="14.25">
      <c r="A35" s="13" t="s">
        <v>238</v>
      </c>
      <c r="B35" s="13"/>
      <c r="C35" s="13"/>
      <c r="D35" s="13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128</v>
      </c>
      <c r="B3" s="2"/>
      <c r="C3" s="2"/>
    </row>
    <row r="4" spans="1:3" ht="15">
      <c r="A4" s="9" t="s">
        <v>233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186</v>
      </c>
      <c r="J6" s="10" t="str">
        <f>+H6</f>
        <v>3 months</v>
      </c>
    </row>
    <row r="7" spans="1:10" ht="15">
      <c r="A7" s="2"/>
      <c r="B7" s="2"/>
      <c r="C7" s="2"/>
      <c r="D7" s="2"/>
      <c r="H7" s="15" t="s">
        <v>63</v>
      </c>
      <c r="J7" s="15" t="s">
        <v>63</v>
      </c>
    </row>
    <row r="8" spans="1:10" ht="15">
      <c r="A8" s="2"/>
      <c r="B8" s="2"/>
      <c r="C8" s="2"/>
      <c r="D8" s="2"/>
      <c r="H8" s="20" t="s">
        <v>226</v>
      </c>
      <c r="J8" s="20" t="s">
        <v>209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67</v>
      </c>
      <c r="G10" s="22"/>
    </row>
    <row r="11" spans="1:12" ht="12.75">
      <c r="A11" s="11" t="s">
        <v>32</v>
      </c>
      <c r="H11" s="47">
        <f>+'P&amp;L'!I23</f>
        <v>-1710</v>
      </c>
      <c r="J11" s="47">
        <f>+'P&amp;L'!K23</f>
        <v>-529</v>
      </c>
      <c r="L11" s="22"/>
    </row>
    <row r="12" spans="1:10" ht="12.75">
      <c r="A12" t="s">
        <v>68</v>
      </c>
      <c r="H12" s="47"/>
      <c r="J12" s="47"/>
    </row>
    <row r="13" spans="2:12" ht="12.75">
      <c r="B13" t="s">
        <v>120</v>
      </c>
      <c r="H13" s="47">
        <v>10</v>
      </c>
      <c r="J13" s="47">
        <v>10</v>
      </c>
      <c r="L13" s="22"/>
    </row>
    <row r="14" spans="2:10" ht="12.75">
      <c r="B14" t="s">
        <v>69</v>
      </c>
      <c r="H14" s="47">
        <v>425</v>
      </c>
      <c r="J14" s="47">
        <v>287</v>
      </c>
    </row>
    <row r="15" spans="2:10" ht="12.75">
      <c r="B15" t="s">
        <v>119</v>
      </c>
      <c r="H15" s="47">
        <v>52</v>
      </c>
      <c r="J15" s="47">
        <v>35</v>
      </c>
    </row>
    <row r="16" spans="2:10" ht="12.75">
      <c r="B16" t="s">
        <v>88</v>
      </c>
      <c r="H16" s="47">
        <v>0</v>
      </c>
      <c r="J16" s="47">
        <v>-97</v>
      </c>
    </row>
    <row r="17" spans="2:10" ht="12.75">
      <c r="B17" t="s">
        <v>70</v>
      </c>
      <c r="H17" s="47">
        <v>55</v>
      </c>
      <c r="J17" s="47">
        <v>87</v>
      </c>
    </row>
    <row r="18" spans="2:10" ht="12.75">
      <c r="B18" t="s">
        <v>313</v>
      </c>
      <c r="H18" s="48">
        <v>-1</v>
      </c>
      <c r="I18" s="62"/>
      <c r="J18" s="48">
        <v>0</v>
      </c>
    </row>
    <row r="19" spans="1:10" ht="12.75">
      <c r="A19" s="11" t="s">
        <v>182</v>
      </c>
      <c r="H19" s="47">
        <f>SUM(H11:H18)</f>
        <v>-1169</v>
      </c>
      <c r="J19" s="47">
        <f>SUM(J11:J18)</f>
        <v>-207</v>
      </c>
    </row>
    <row r="20" spans="1:12" ht="12.75">
      <c r="A20" s="14" t="s">
        <v>315</v>
      </c>
      <c r="H20" s="47">
        <v>254</v>
      </c>
      <c r="J20" s="47">
        <v>-646</v>
      </c>
      <c r="L20" s="22"/>
    </row>
    <row r="21" spans="1:12" ht="12.75">
      <c r="A21" t="s">
        <v>316</v>
      </c>
      <c r="H21" s="47">
        <v>455</v>
      </c>
      <c r="J21" s="47">
        <v>-17</v>
      </c>
      <c r="L21" s="22"/>
    </row>
    <row r="22" spans="1:12" ht="12.75">
      <c r="A22" t="s">
        <v>317</v>
      </c>
      <c r="H22" s="47">
        <v>-162</v>
      </c>
      <c r="J22" s="47">
        <v>972</v>
      </c>
      <c r="L22" s="22"/>
    </row>
    <row r="23" spans="1:12" ht="12.75">
      <c r="A23" t="s">
        <v>168</v>
      </c>
      <c r="H23" s="47">
        <v>-20</v>
      </c>
      <c r="J23" s="47">
        <v>-18</v>
      </c>
      <c r="L23" s="22"/>
    </row>
    <row r="24" spans="1:12" ht="12.75">
      <c r="A24" t="s">
        <v>318</v>
      </c>
      <c r="H24" s="47">
        <v>-377</v>
      </c>
      <c r="J24" s="47">
        <v>-267</v>
      </c>
      <c r="L24" s="22"/>
    </row>
    <row r="25" spans="1:13" ht="12.75">
      <c r="A25" t="s">
        <v>196</v>
      </c>
      <c r="H25" s="48">
        <v>1107</v>
      </c>
      <c r="J25" s="48">
        <v>202</v>
      </c>
      <c r="L25" s="22"/>
      <c r="M25" s="22"/>
    </row>
    <row r="26" spans="1:10" ht="12.75">
      <c r="A26" s="11" t="s">
        <v>224</v>
      </c>
      <c r="H26" s="47">
        <f>SUM(H19:H25)</f>
        <v>88</v>
      </c>
      <c r="J26" s="47">
        <f>SUM(J19:J25)</f>
        <v>19</v>
      </c>
    </row>
    <row r="27" spans="1:10" ht="12.75">
      <c r="A27" s="14" t="s">
        <v>33</v>
      </c>
      <c r="H27" s="47">
        <v>-5</v>
      </c>
      <c r="J27" s="47">
        <v>-17</v>
      </c>
    </row>
    <row r="28" spans="1:10" ht="12.75">
      <c r="A28" s="14" t="s">
        <v>314</v>
      </c>
      <c r="H28" s="47">
        <v>1</v>
      </c>
      <c r="J28" s="47">
        <v>0</v>
      </c>
    </row>
    <row r="29" spans="1:10" ht="12.75">
      <c r="A29" s="14" t="s">
        <v>189</v>
      </c>
      <c r="H29" s="61">
        <v>0</v>
      </c>
      <c r="I29" s="62"/>
      <c r="J29" s="61">
        <v>-4</v>
      </c>
    </row>
    <row r="30" spans="1:10" ht="12.75">
      <c r="A30" s="14" t="s">
        <v>167</v>
      </c>
      <c r="H30" s="48">
        <v>0</v>
      </c>
      <c r="J30" s="48">
        <v>-6</v>
      </c>
    </row>
    <row r="31" spans="1:10" ht="12.75">
      <c r="A31" s="11" t="s">
        <v>319</v>
      </c>
      <c r="H31" s="47">
        <f>SUM(H26:H30)</f>
        <v>84</v>
      </c>
      <c r="J31" s="47">
        <f>SUM(J26:J30)</f>
        <v>-8</v>
      </c>
    </row>
    <row r="32" spans="1:10" ht="12.75">
      <c r="A32" s="11"/>
      <c r="H32" s="47"/>
      <c r="J32" s="47"/>
    </row>
    <row r="33" spans="1:10" ht="12.75">
      <c r="A33" s="11" t="s">
        <v>71</v>
      </c>
      <c r="H33" s="47"/>
      <c r="J33" s="47"/>
    </row>
    <row r="34" spans="1:10" ht="12.75">
      <c r="A34" t="s">
        <v>72</v>
      </c>
      <c r="H34" s="49">
        <v>-13</v>
      </c>
      <c r="J34" s="49">
        <v>-83</v>
      </c>
    </row>
    <row r="35" spans="1:10" ht="12.75">
      <c r="A35" s="14" t="s">
        <v>89</v>
      </c>
      <c r="H35" s="50">
        <v>0</v>
      </c>
      <c r="J35" s="50">
        <v>97</v>
      </c>
    </row>
    <row r="36" spans="1:10" ht="12.75">
      <c r="A36" s="11" t="s">
        <v>320</v>
      </c>
      <c r="H36" s="47">
        <f>SUM(H34:H35)</f>
        <v>-13</v>
      </c>
      <c r="J36" s="47">
        <f>SUM(J34:J35)</f>
        <v>14</v>
      </c>
    </row>
    <row r="37" spans="8:10" ht="12.75">
      <c r="H37" s="47"/>
      <c r="J37" s="47"/>
    </row>
    <row r="38" spans="1:10" ht="12.75">
      <c r="A38" s="11" t="s">
        <v>73</v>
      </c>
      <c r="H38" s="47"/>
      <c r="J38" s="47"/>
    </row>
    <row r="39" spans="1:10" ht="12.75">
      <c r="A39" s="14" t="s">
        <v>188</v>
      </c>
      <c r="H39" s="49">
        <v>-5</v>
      </c>
      <c r="J39" s="49">
        <v>-11</v>
      </c>
    </row>
    <row r="40" spans="1:10" ht="12.75">
      <c r="A40" s="14" t="s">
        <v>195</v>
      </c>
      <c r="H40" s="50">
        <v>-2</v>
      </c>
      <c r="J40" s="50">
        <v>-2</v>
      </c>
    </row>
    <row r="41" spans="1:10" ht="12.75">
      <c r="A41" s="11" t="s">
        <v>166</v>
      </c>
      <c r="H41" s="47">
        <f>SUM(H39:H40)</f>
        <v>-7</v>
      </c>
      <c r="J41" s="47">
        <f>SUM(J39:J40)</f>
        <v>-13</v>
      </c>
    </row>
    <row r="42" spans="8:10" ht="12.75">
      <c r="H42" s="48"/>
      <c r="J42" s="48"/>
    </row>
    <row r="43" spans="1:10" ht="12.75">
      <c r="A43" s="11" t="s">
        <v>197</v>
      </c>
      <c r="H43" s="47">
        <f>+H41+H36+H31</f>
        <v>64</v>
      </c>
      <c r="J43" s="47">
        <f>+J41+J36+J31</f>
        <v>-7</v>
      </c>
    </row>
    <row r="44" spans="1:10" ht="12.75">
      <c r="A44" s="11"/>
      <c r="H44" s="47"/>
      <c r="J44" s="47"/>
    </row>
    <row r="45" spans="1:10" ht="12.75">
      <c r="A45" s="11" t="s">
        <v>85</v>
      </c>
      <c r="H45" s="47">
        <v>467</v>
      </c>
      <c r="J45" s="47">
        <v>-28</v>
      </c>
    </row>
    <row r="46" spans="1:10" ht="12.75">
      <c r="A46" s="11"/>
      <c r="H46" s="47"/>
      <c r="J46" s="47"/>
    </row>
    <row r="47" spans="1:10" ht="13.5" thickBot="1">
      <c r="A47" s="11" t="s">
        <v>187</v>
      </c>
      <c r="H47" s="51">
        <f>SUM(H43:H46)</f>
        <v>531</v>
      </c>
      <c r="J47" s="51">
        <f>SUM(J43:J46)</f>
        <v>-35</v>
      </c>
    </row>
    <row r="48" spans="8:10" ht="13.5" thickTop="1">
      <c r="H48" s="47"/>
      <c r="J48" s="47"/>
    </row>
    <row r="49" spans="1:10" ht="12.75">
      <c r="A49" s="11" t="s">
        <v>74</v>
      </c>
      <c r="H49" s="47"/>
      <c r="J49" s="47"/>
    </row>
    <row r="50" spans="8:10" ht="12.75">
      <c r="H50" s="47"/>
      <c r="J50" s="47"/>
    </row>
    <row r="51" spans="2:10" ht="12.75">
      <c r="B51" t="s">
        <v>96</v>
      </c>
      <c r="H51" s="47">
        <f>+'BS'!D23</f>
        <v>414</v>
      </c>
      <c r="J51" s="47">
        <v>401</v>
      </c>
    </row>
    <row r="52" spans="2:10" ht="12.75">
      <c r="B52" t="s">
        <v>8</v>
      </c>
      <c r="H52" s="61">
        <f>+'BS'!D24</f>
        <v>226</v>
      </c>
      <c r="I52" s="62"/>
      <c r="J52" s="61">
        <v>181</v>
      </c>
    </row>
    <row r="53" spans="2:10" ht="12.75">
      <c r="B53" t="s">
        <v>112</v>
      </c>
      <c r="H53" s="48">
        <f>-notes!H168</f>
        <v>-109</v>
      </c>
      <c r="J53" s="48">
        <v>-617</v>
      </c>
    </row>
    <row r="54" spans="8:10" ht="13.5" thickBot="1">
      <c r="H54" s="51">
        <f>SUM(H51:H53)</f>
        <v>531</v>
      </c>
      <c r="I54" s="62"/>
      <c r="J54" s="51">
        <f>SUM(J51:J53)</f>
        <v>-35</v>
      </c>
    </row>
    <row r="55" spans="5:8" ht="15" thickTop="1">
      <c r="E55" s="5"/>
      <c r="H55" s="46"/>
    </row>
    <row r="56" spans="5:10" ht="12.75">
      <c r="E56" s="3"/>
      <c r="H56" s="47"/>
      <c r="J56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PageLayoutView="0" workbookViewId="0" topLeftCell="A234">
      <selection activeCell="A242" sqref="A242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237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34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3">
        <v>1</v>
      </c>
      <c r="B7" s="9" t="s">
        <v>35</v>
      </c>
      <c r="C7" s="2"/>
      <c r="D7" s="2"/>
      <c r="E7" s="2"/>
      <c r="F7" s="2"/>
      <c r="G7" s="2"/>
      <c r="H7" s="2"/>
      <c r="I7" s="2"/>
    </row>
    <row r="8" spans="1:9" ht="15">
      <c r="A8" s="75"/>
      <c r="B8" s="2" t="s">
        <v>192</v>
      </c>
      <c r="C8" s="2"/>
      <c r="D8" s="2"/>
      <c r="E8" s="2"/>
      <c r="F8" s="2"/>
      <c r="G8" s="2"/>
      <c r="H8" s="2"/>
      <c r="I8" s="2"/>
    </row>
    <row r="9" spans="1:9" ht="15">
      <c r="A9" s="75"/>
      <c r="B9" s="2" t="s">
        <v>193</v>
      </c>
      <c r="C9" s="2"/>
      <c r="D9" s="2"/>
      <c r="E9" s="2"/>
      <c r="F9" s="2"/>
      <c r="G9" s="2"/>
      <c r="H9" s="2"/>
      <c r="I9" s="2"/>
    </row>
    <row r="10" spans="1:9" ht="15">
      <c r="A10" s="75"/>
      <c r="B10" s="2" t="s">
        <v>194</v>
      </c>
      <c r="C10" s="2"/>
      <c r="D10" s="2"/>
      <c r="E10" s="2"/>
      <c r="F10" s="2"/>
      <c r="G10" s="2"/>
      <c r="H10" s="2"/>
      <c r="I10" s="2"/>
    </row>
    <row r="11" spans="1:9" ht="15">
      <c r="A11" s="75"/>
      <c r="B11" s="2" t="s">
        <v>217</v>
      </c>
      <c r="C11" s="2"/>
      <c r="D11" s="2"/>
      <c r="E11" s="2"/>
      <c r="F11" s="2"/>
      <c r="G11" s="2"/>
      <c r="H11" s="2"/>
      <c r="I11" s="2"/>
    </row>
    <row r="12" spans="1:9" ht="15">
      <c r="A12" s="75"/>
      <c r="B12" s="2" t="s">
        <v>239</v>
      </c>
      <c r="C12" s="2"/>
      <c r="D12" s="2"/>
      <c r="E12" s="2"/>
      <c r="F12" s="2"/>
      <c r="G12" s="2"/>
      <c r="H12" s="2"/>
      <c r="I12" s="2"/>
    </row>
    <row r="13" spans="1:9" ht="15">
      <c r="A13" s="75"/>
      <c r="B13" s="2"/>
      <c r="C13" s="2"/>
      <c r="D13" s="2"/>
      <c r="E13" s="2"/>
      <c r="F13" s="2"/>
      <c r="G13" s="2"/>
      <c r="H13" s="2"/>
      <c r="I13" s="2"/>
    </row>
    <row r="14" spans="1:9" ht="15">
      <c r="A14" s="75"/>
      <c r="B14" s="2" t="s">
        <v>218</v>
      </c>
      <c r="C14" s="2"/>
      <c r="D14" s="2"/>
      <c r="E14" s="2"/>
      <c r="F14" s="2"/>
      <c r="G14" s="2"/>
      <c r="H14" s="2"/>
      <c r="I14" s="2"/>
    </row>
    <row r="15" spans="1:9" ht="15">
      <c r="A15" s="75"/>
      <c r="B15" s="2" t="s">
        <v>219</v>
      </c>
      <c r="C15" s="2"/>
      <c r="D15" s="2"/>
      <c r="E15" s="2"/>
      <c r="F15" s="2"/>
      <c r="G15" s="2"/>
      <c r="H15" s="2"/>
      <c r="I15" s="2"/>
    </row>
    <row r="16" spans="1:9" ht="15">
      <c r="A16" s="75"/>
      <c r="B16" s="2" t="s">
        <v>324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 t="s">
        <v>325</v>
      </c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321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/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221</v>
      </c>
      <c r="C20" s="2"/>
      <c r="D20" s="2"/>
      <c r="E20" s="2"/>
      <c r="F20" s="2" t="s">
        <v>244</v>
      </c>
      <c r="G20" s="2"/>
      <c r="H20" s="2"/>
      <c r="I20" s="2"/>
    </row>
    <row r="21" spans="1:9" ht="15">
      <c r="A21" s="75"/>
      <c r="B21" s="2" t="s">
        <v>243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222</v>
      </c>
      <c r="C22" s="2"/>
      <c r="D22" s="2"/>
      <c r="E22" s="2"/>
      <c r="F22" s="2" t="s">
        <v>223</v>
      </c>
      <c r="G22" s="2"/>
      <c r="H22" s="2"/>
      <c r="I22" s="2"/>
    </row>
    <row r="23" spans="1:9" ht="15">
      <c r="A23" s="75"/>
      <c r="B23" s="2"/>
      <c r="C23" s="2"/>
      <c r="D23" s="2"/>
      <c r="E23" s="2"/>
      <c r="F23" s="2" t="s">
        <v>220</v>
      </c>
      <c r="G23" s="2"/>
      <c r="H23" s="2"/>
      <c r="I23" s="2"/>
    </row>
    <row r="24" spans="1:9" ht="15">
      <c r="A24" s="75"/>
      <c r="B24" s="2" t="s">
        <v>245</v>
      </c>
      <c r="C24" s="2"/>
      <c r="D24" s="2"/>
      <c r="E24" s="2"/>
      <c r="F24" s="2" t="s">
        <v>246</v>
      </c>
      <c r="G24" s="2"/>
      <c r="H24" s="2"/>
      <c r="I24" s="2"/>
    </row>
    <row r="25" spans="1:9" ht="15">
      <c r="A25" s="75"/>
      <c r="B25" s="2"/>
      <c r="C25" s="2"/>
      <c r="D25" s="2"/>
      <c r="E25" s="2"/>
      <c r="F25" s="2" t="s">
        <v>247</v>
      </c>
      <c r="G25" s="2"/>
      <c r="H25" s="2"/>
      <c r="I25" s="2"/>
    </row>
    <row r="26" spans="1:9" ht="15">
      <c r="A26" s="75"/>
      <c r="B26" s="2" t="s">
        <v>248</v>
      </c>
      <c r="C26" s="2"/>
      <c r="D26" s="2"/>
      <c r="E26" s="2"/>
      <c r="F26" s="2" t="s">
        <v>249</v>
      </c>
      <c r="G26" s="2"/>
      <c r="H26" s="2"/>
      <c r="I26" s="2"/>
    </row>
    <row r="27" spans="1:9" ht="15">
      <c r="A27" s="75"/>
      <c r="B27" s="2"/>
      <c r="C27" s="2"/>
      <c r="D27" s="2"/>
      <c r="E27" s="2"/>
      <c r="F27" s="2" t="s">
        <v>250</v>
      </c>
      <c r="G27" s="2"/>
      <c r="H27" s="2"/>
      <c r="I27" s="2"/>
    </row>
    <row r="28" spans="1:9" ht="15">
      <c r="A28" s="75"/>
      <c r="B28" s="2" t="s">
        <v>251</v>
      </c>
      <c r="C28" s="2"/>
      <c r="D28" s="2"/>
      <c r="E28" s="2"/>
      <c r="F28" s="2" t="s">
        <v>252</v>
      </c>
      <c r="G28" s="2"/>
      <c r="H28" s="2"/>
      <c r="I28" s="2"/>
    </row>
    <row r="29" spans="1:9" ht="15">
      <c r="A29" s="75"/>
      <c r="B29" s="2"/>
      <c r="C29" s="2"/>
      <c r="D29" s="2"/>
      <c r="E29" s="2"/>
      <c r="F29" s="2"/>
      <c r="G29" s="2"/>
      <c r="H29" s="2"/>
      <c r="I29" s="2"/>
    </row>
    <row r="30" spans="1:9" ht="15">
      <c r="A30" s="75"/>
      <c r="B30" s="2" t="s">
        <v>322</v>
      </c>
      <c r="C30" s="2"/>
      <c r="D30" s="2"/>
      <c r="E30" s="2"/>
      <c r="F30" s="2"/>
      <c r="G30" s="2"/>
      <c r="H30" s="2"/>
      <c r="I30" s="2"/>
    </row>
    <row r="31" spans="1:9" ht="15">
      <c r="A31" s="75"/>
      <c r="B31" s="2" t="s">
        <v>323</v>
      </c>
      <c r="C31" s="2"/>
      <c r="D31" s="2"/>
      <c r="E31" s="2"/>
      <c r="F31" s="2"/>
      <c r="G31" s="2"/>
      <c r="H31" s="2"/>
      <c r="I31" s="2"/>
    </row>
    <row r="32" spans="1:9" ht="15">
      <c r="A32" s="75"/>
      <c r="B32" s="2"/>
      <c r="C32" s="2"/>
      <c r="D32" s="2"/>
      <c r="E32" s="2"/>
      <c r="F32" s="2"/>
      <c r="G32" s="2"/>
      <c r="H32" s="2"/>
      <c r="I32" s="2"/>
    </row>
    <row r="33" spans="1:9" ht="15">
      <c r="A33" s="83">
        <v>2</v>
      </c>
      <c r="B33" s="9" t="s">
        <v>36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18" t="s">
        <v>141</v>
      </c>
      <c r="C34" s="2"/>
      <c r="D34" s="2"/>
      <c r="E34" s="2"/>
      <c r="F34" s="2"/>
      <c r="G34" s="2"/>
      <c r="H34" s="2"/>
      <c r="I34" s="2"/>
    </row>
    <row r="35" spans="1:9" ht="15">
      <c r="A35" s="75"/>
      <c r="B35" s="18"/>
      <c r="C35" s="2"/>
      <c r="D35" s="2"/>
      <c r="E35" s="2"/>
      <c r="F35" s="2"/>
      <c r="G35" s="2"/>
      <c r="H35" s="2"/>
      <c r="I35" s="2"/>
    </row>
    <row r="36" spans="1:9" ht="15">
      <c r="A36" s="83">
        <v>3</v>
      </c>
      <c r="B36" s="9" t="s">
        <v>37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18" t="s">
        <v>142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2" t="s">
        <v>143</v>
      </c>
      <c r="C38" s="2"/>
      <c r="D38" s="2"/>
      <c r="E38" s="2"/>
      <c r="F38" s="2"/>
      <c r="G38" s="2"/>
      <c r="H38" s="2"/>
      <c r="I38" s="2"/>
    </row>
    <row r="39" spans="1:9" ht="15">
      <c r="A39" s="75"/>
      <c r="B39" s="2"/>
      <c r="C39" s="2"/>
      <c r="D39" s="2"/>
      <c r="E39" s="2"/>
      <c r="F39" s="2"/>
      <c r="G39" s="2"/>
      <c r="H39" s="2"/>
      <c r="I39" s="2"/>
    </row>
    <row r="40" spans="1:9" ht="15">
      <c r="A40" s="83">
        <v>4</v>
      </c>
      <c r="B40" s="9" t="s">
        <v>76</v>
      </c>
      <c r="C40" s="2"/>
      <c r="D40" s="2"/>
      <c r="E40" s="2"/>
      <c r="F40" s="2"/>
      <c r="G40" s="2"/>
      <c r="H40" s="2"/>
      <c r="I40" s="2"/>
    </row>
    <row r="41" spans="1:9" ht="15">
      <c r="A41" s="83"/>
      <c r="B41" s="2" t="s">
        <v>144</v>
      </c>
      <c r="C41" s="2"/>
      <c r="D41" s="2"/>
      <c r="E41" s="2"/>
      <c r="F41" s="2"/>
      <c r="G41" s="2"/>
      <c r="H41" s="2"/>
      <c r="I41" s="2"/>
    </row>
    <row r="42" spans="1:9" ht="15">
      <c r="A42" s="75"/>
      <c r="B42" s="2" t="s">
        <v>145</v>
      </c>
      <c r="C42" s="2"/>
      <c r="D42" s="2"/>
      <c r="E42" s="2"/>
      <c r="F42" s="2"/>
      <c r="G42" s="2"/>
      <c r="H42" s="2"/>
      <c r="I42" s="2"/>
    </row>
    <row r="43" spans="1:9" ht="15">
      <c r="A43" s="75"/>
      <c r="B43" s="2"/>
      <c r="C43" s="2"/>
      <c r="D43" s="2"/>
      <c r="E43" s="2"/>
      <c r="F43" s="2"/>
      <c r="G43" s="2"/>
      <c r="H43" s="2"/>
      <c r="I43" s="2"/>
    </row>
    <row r="44" spans="1:9" ht="15">
      <c r="A44" s="83">
        <v>5</v>
      </c>
      <c r="B44" s="9" t="s">
        <v>38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146</v>
      </c>
      <c r="C45" s="2"/>
      <c r="D45" s="2"/>
      <c r="E45" s="2"/>
      <c r="F45" s="2"/>
      <c r="G45" s="2"/>
      <c r="H45" s="2"/>
      <c r="I45" s="2"/>
    </row>
    <row r="46" spans="1:9" ht="15">
      <c r="A46" s="75"/>
      <c r="B46" s="2" t="s">
        <v>147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/>
      <c r="C47" s="2"/>
      <c r="D47" s="2"/>
      <c r="E47" s="2"/>
      <c r="F47" s="2"/>
      <c r="G47" s="2"/>
      <c r="H47" s="2"/>
      <c r="I47" s="2"/>
    </row>
    <row r="48" spans="1:9" ht="15">
      <c r="A48" s="84">
        <v>6</v>
      </c>
      <c r="B48" s="56" t="s">
        <v>39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18" t="s">
        <v>148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18" t="s">
        <v>326</v>
      </c>
      <c r="C50" s="2"/>
      <c r="D50" s="2"/>
      <c r="E50" s="2"/>
      <c r="F50" s="2"/>
      <c r="G50" s="2"/>
      <c r="H50" s="2"/>
      <c r="I50" s="2"/>
    </row>
    <row r="51" spans="1:9" ht="15">
      <c r="A51" s="75"/>
      <c r="C51" s="18"/>
      <c r="D51" s="2"/>
      <c r="E51" s="2"/>
      <c r="F51" s="2"/>
      <c r="G51" s="2"/>
      <c r="H51" s="2"/>
      <c r="I51" s="2"/>
    </row>
    <row r="52" spans="1:9" ht="15">
      <c r="A52" s="83">
        <v>7</v>
      </c>
      <c r="B52" s="9" t="s">
        <v>40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18" t="s">
        <v>64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11</v>
      </c>
      <c r="C54" s="2"/>
      <c r="D54" s="2"/>
      <c r="E54" s="2"/>
      <c r="F54" s="2"/>
      <c r="G54" s="2"/>
      <c r="H54" s="2"/>
      <c r="I54" s="2"/>
    </row>
    <row r="55" spans="1:9" ht="15">
      <c r="A55" s="83">
        <v>8</v>
      </c>
      <c r="B55" s="9" t="s">
        <v>41</v>
      </c>
      <c r="C55" s="2"/>
      <c r="D55" s="2"/>
      <c r="E55" s="2"/>
      <c r="F55" s="2"/>
      <c r="G55" s="2"/>
      <c r="H55" s="2"/>
      <c r="I55" s="2"/>
    </row>
    <row r="56" spans="1:9" ht="15">
      <c r="A56" s="75"/>
      <c r="B56" s="18" t="s">
        <v>149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2" t="s">
        <v>150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2" t="s">
        <v>151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152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9</v>
      </c>
      <c r="B61" s="9" t="s">
        <v>42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2" t="s">
        <v>153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 t="s">
        <v>190</v>
      </c>
      <c r="C63" s="2"/>
      <c r="D63" s="2"/>
      <c r="E63" s="2"/>
      <c r="F63" s="2"/>
      <c r="G63" s="2"/>
      <c r="H63" s="2"/>
      <c r="I63" s="2"/>
    </row>
    <row r="64" spans="1:9" ht="15">
      <c r="A64" s="75"/>
      <c r="B64" s="2"/>
      <c r="C64" s="2"/>
      <c r="D64" s="2"/>
      <c r="E64" s="2"/>
      <c r="F64" s="2"/>
      <c r="G64" s="2"/>
      <c r="H64" s="2"/>
      <c r="I64" s="2"/>
    </row>
    <row r="65" spans="1:9" ht="15">
      <c r="A65" s="83">
        <v>10</v>
      </c>
      <c r="B65" s="9" t="s">
        <v>43</v>
      </c>
      <c r="C65" s="2"/>
      <c r="D65" s="2"/>
      <c r="E65" s="2"/>
      <c r="F65" s="2"/>
      <c r="G65" s="2"/>
      <c r="H65" s="2"/>
      <c r="I65" s="2"/>
    </row>
    <row r="66" spans="1:9" ht="15">
      <c r="A66" s="75"/>
      <c r="B66" s="18" t="s">
        <v>154</v>
      </c>
      <c r="C66" s="2"/>
      <c r="D66" s="2"/>
      <c r="E66" s="2"/>
      <c r="F66" s="2"/>
      <c r="G66" s="2"/>
      <c r="H66" s="2"/>
      <c r="I66" s="2"/>
    </row>
    <row r="67" spans="1:9" ht="15">
      <c r="A67" s="75"/>
      <c r="B67" s="18" t="s">
        <v>155</v>
      </c>
      <c r="C67" s="2"/>
      <c r="D67" s="2"/>
      <c r="E67" s="2"/>
      <c r="F67" s="2"/>
      <c r="G67" s="2"/>
      <c r="H67" s="2"/>
      <c r="I67" s="2"/>
    </row>
    <row r="68" spans="1:9" ht="15">
      <c r="A68" s="75"/>
      <c r="B68" s="2" t="s">
        <v>156</v>
      </c>
      <c r="C68" s="2"/>
      <c r="D68" s="2"/>
      <c r="E68" s="2"/>
      <c r="F68" s="2"/>
      <c r="G68" s="2"/>
      <c r="H68" s="2"/>
      <c r="I68" s="2"/>
    </row>
    <row r="69" spans="1:9" ht="15">
      <c r="A69" s="75"/>
      <c r="B69" s="2"/>
      <c r="C69" s="2"/>
      <c r="D69" s="2"/>
      <c r="E69" s="2"/>
      <c r="F69" s="2"/>
      <c r="G69" s="2"/>
      <c r="H69" s="2"/>
      <c r="I69" s="2"/>
    </row>
    <row r="70" spans="1:9" ht="15">
      <c r="A70" s="83">
        <v>11</v>
      </c>
      <c r="B70" s="9" t="s">
        <v>44</v>
      </c>
      <c r="C70" s="2"/>
      <c r="D70" s="2"/>
      <c r="E70" s="2"/>
      <c r="F70" s="2"/>
      <c r="G70" s="2"/>
      <c r="H70" s="2"/>
      <c r="I70" s="2"/>
    </row>
    <row r="71" spans="1:9" ht="15">
      <c r="A71" s="75"/>
      <c r="B71" s="18" t="s">
        <v>191</v>
      </c>
      <c r="C71" s="2"/>
      <c r="D71" s="2"/>
      <c r="E71" s="2"/>
      <c r="F71" s="2"/>
      <c r="G71" s="2"/>
      <c r="H71" s="2"/>
      <c r="I71" s="2"/>
    </row>
    <row r="72" spans="1:9" ht="15">
      <c r="A72" s="75"/>
      <c r="B72" s="2"/>
      <c r="C72" s="2"/>
      <c r="D72" s="2"/>
      <c r="E72" s="2"/>
      <c r="F72" s="2"/>
      <c r="G72" s="2"/>
      <c r="H72" s="2"/>
      <c r="I72" s="2"/>
    </row>
    <row r="73" spans="1:9" ht="15">
      <c r="A73" s="84">
        <v>12</v>
      </c>
      <c r="B73" s="63" t="s">
        <v>180</v>
      </c>
      <c r="C73" s="59"/>
      <c r="D73" s="2"/>
      <c r="E73" s="2"/>
      <c r="F73" s="2"/>
      <c r="G73" s="2"/>
      <c r="H73" s="2"/>
      <c r="I73" s="2"/>
    </row>
    <row r="74" spans="1:9" ht="15">
      <c r="A74" s="56"/>
      <c r="B74" s="18" t="s">
        <v>181</v>
      </c>
      <c r="C74" s="2"/>
      <c r="D74" s="2"/>
      <c r="E74" s="2"/>
      <c r="F74" s="2"/>
      <c r="G74" s="2"/>
      <c r="H74" s="2"/>
      <c r="I74" s="2"/>
    </row>
    <row r="75" spans="1:9" ht="15">
      <c r="A75" s="56"/>
      <c r="B75" s="2" t="s">
        <v>240</v>
      </c>
      <c r="C75" s="2"/>
      <c r="D75" s="2"/>
      <c r="E75" s="2"/>
      <c r="F75" s="2"/>
      <c r="G75" s="2"/>
      <c r="H75" s="2"/>
      <c r="I75" s="2"/>
    </row>
    <row r="76" spans="1:9" ht="15">
      <c r="A76" s="56"/>
      <c r="B76" s="2"/>
      <c r="C76" s="2"/>
      <c r="D76" s="2"/>
      <c r="E76" s="2"/>
      <c r="F76" s="2"/>
      <c r="G76" s="2"/>
      <c r="H76" s="2"/>
      <c r="I76" s="2"/>
    </row>
    <row r="77" spans="1:9" ht="15">
      <c r="A77" s="84">
        <v>13</v>
      </c>
      <c r="B77" s="63" t="s">
        <v>45</v>
      </c>
      <c r="C77" s="59"/>
      <c r="D77" s="2"/>
      <c r="E77" s="2"/>
      <c r="F77" s="2"/>
      <c r="G77" s="2"/>
      <c r="H77" s="2"/>
      <c r="I77" s="2"/>
    </row>
    <row r="78" spans="1:9" ht="15">
      <c r="A78" s="56"/>
      <c r="B78" s="59" t="s">
        <v>305</v>
      </c>
      <c r="C78" s="59"/>
      <c r="D78" s="59"/>
      <c r="E78" s="59"/>
      <c r="F78" s="59"/>
      <c r="G78" s="59"/>
      <c r="H78" s="59"/>
      <c r="I78" s="59"/>
    </row>
    <row r="79" spans="1:9" ht="15">
      <c r="A79" s="56"/>
      <c r="B79" s="64" t="s">
        <v>306</v>
      </c>
      <c r="C79" s="59"/>
      <c r="D79" s="59"/>
      <c r="E79" s="59"/>
      <c r="F79" s="59"/>
      <c r="G79" s="59"/>
      <c r="H79" s="59"/>
      <c r="I79" s="59"/>
    </row>
    <row r="80" spans="1:9" ht="15">
      <c r="A80" s="56"/>
      <c r="B80" s="64" t="s">
        <v>307</v>
      </c>
      <c r="C80" s="59"/>
      <c r="D80" s="59"/>
      <c r="E80" s="59"/>
      <c r="F80" s="59"/>
      <c r="G80" s="59"/>
      <c r="H80" s="59"/>
      <c r="I80" s="59"/>
    </row>
    <row r="81" spans="1:9" ht="15">
      <c r="A81" s="56"/>
      <c r="B81" s="64" t="s">
        <v>308</v>
      </c>
      <c r="C81" s="59"/>
      <c r="D81" s="59"/>
      <c r="E81" s="59"/>
      <c r="F81" s="59"/>
      <c r="G81" s="59"/>
      <c r="H81" s="59"/>
      <c r="I81" s="59"/>
    </row>
    <row r="82" spans="1:9" ht="15">
      <c r="A82" s="56"/>
      <c r="B82" s="64" t="s">
        <v>309</v>
      </c>
      <c r="C82" s="59"/>
      <c r="D82" s="59"/>
      <c r="E82" s="59"/>
      <c r="F82" s="59"/>
      <c r="G82" s="59"/>
      <c r="H82" s="59"/>
      <c r="I82" s="59"/>
    </row>
    <row r="83" spans="1:9" ht="15">
      <c r="A83" s="56"/>
      <c r="B83" s="64"/>
      <c r="C83" s="59"/>
      <c r="D83" s="59"/>
      <c r="E83" s="59"/>
      <c r="F83" s="59"/>
      <c r="G83" s="59"/>
      <c r="H83" s="59"/>
      <c r="I83" s="59"/>
    </row>
    <row r="84" spans="1:9" ht="15">
      <c r="A84" s="84">
        <v>14</v>
      </c>
      <c r="B84" s="63" t="s">
        <v>79</v>
      </c>
      <c r="C84" s="59"/>
      <c r="D84" s="2"/>
      <c r="E84" s="2"/>
      <c r="F84" s="2"/>
      <c r="G84" s="2"/>
      <c r="H84" s="2"/>
      <c r="I84" s="2"/>
    </row>
    <row r="85" spans="1:9" ht="15">
      <c r="A85" s="75"/>
      <c r="B85" s="2" t="s">
        <v>310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64" t="s">
        <v>311</v>
      </c>
      <c r="C86" s="59"/>
      <c r="D86" s="59"/>
      <c r="E86" s="59"/>
      <c r="F86" s="2"/>
      <c r="G86" s="2"/>
      <c r="H86" s="2"/>
      <c r="I86" s="2"/>
    </row>
    <row r="87" spans="1:9" ht="15">
      <c r="A87" s="75"/>
      <c r="B87" s="59" t="s">
        <v>312</v>
      </c>
      <c r="C87" s="2"/>
      <c r="D87" s="2"/>
      <c r="E87" s="2"/>
      <c r="F87" s="2"/>
      <c r="G87" s="2"/>
      <c r="H87" s="2"/>
      <c r="I87" s="2"/>
    </row>
    <row r="88" spans="1:9" ht="15">
      <c r="A88" s="75"/>
      <c r="B88" s="59"/>
      <c r="C88" s="2"/>
      <c r="D88" s="2"/>
      <c r="E88" s="2"/>
      <c r="F88" s="2"/>
      <c r="G88" s="2"/>
      <c r="H88" s="2"/>
      <c r="I88" s="2"/>
    </row>
    <row r="89" spans="1:9" ht="15">
      <c r="A89" s="84">
        <v>15</v>
      </c>
      <c r="B89" s="9" t="s">
        <v>121</v>
      </c>
      <c r="C89" s="2"/>
      <c r="D89" s="2"/>
      <c r="E89" s="2"/>
      <c r="F89" s="2"/>
      <c r="G89" s="2"/>
      <c r="H89" s="2"/>
      <c r="I89" s="2"/>
    </row>
    <row r="90" spans="1:9" ht="15">
      <c r="A90" s="75"/>
      <c r="B90" s="18" t="s">
        <v>157</v>
      </c>
      <c r="C90" s="2"/>
      <c r="D90" s="2"/>
      <c r="E90" s="2"/>
      <c r="F90" s="2"/>
      <c r="G90" s="2"/>
      <c r="H90" s="2"/>
      <c r="I90" s="2"/>
    </row>
    <row r="91" spans="1:9" ht="15">
      <c r="A91" s="75"/>
      <c r="B91" s="18" t="s">
        <v>158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 t="s">
        <v>175</v>
      </c>
      <c r="C92" s="2"/>
      <c r="D92" s="2"/>
      <c r="E92" s="2"/>
      <c r="F92" s="2"/>
      <c r="G92" s="2"/>
      <c r="H92" s="2"/>
      <c r="I92" s="2"/>
    </row>
    <row r="93" spans="1:9" ht="15">
      <c r="A93" s="75"/>
      <c r="B93" s="18" t="s">
        <v>241</v>
      </c>
      <c r="C93" s="2"/>
      <c r="D93" s="2"/>
      <c r="E93" s="2"/>
      <c r="F93" s="2"/>
      <c r="G93" s="2"/>
      <c r="H93" s="2"/>
      <c r="I93" s="2"/>
    </row>
    <row r="94" spans="1:9" ht="15">
      <c r="A94" s="75"/>
      <c r="B94" s="18" t="s">
        <v>253</v>
      </c>
      <c r="C94" s="2"/>
      <c r="D94" s="2"/>
      <c r="E94" s="2"/>
      <c r="F94" s="2"/>
      <c r="G94" s="2"/>
      <c r="H94" s="2"/>
      <c r="I94" s="2"/>
    </row>
    <row r="95" spans="1:9" ht="15">
      <c r="A95" s="75"/>
      <c r="B95" s="18" t="s">
        <v>254</v>
      </c>
      <c r="C95" s="2"/>
      <c r="D95" s="2"/>
      <c r="E95" s="2"/>
      <c r="F95" s="2"/>
      <c r="G95" s="2"/>
      <c r="H95" s="2"/>
      <c r="I95" s="2"/>
    </row>
    <row r="96" spans="1:9" ht="15">
      <c r="A96" s="75"/>
      <c r="B96" s="18"/>
      <c r="C96" s="2"/>
      <c r="D96" s="2"/>
      <c r="E96" s="2"/>
      <c r="F96" s="2"/>
      <c r="G96" s="2"/>
      <c r="H96" s="2"/>
      <c r="I96" s="2"/>
    </row>
    <row r="97" spans="1:9" ht="15">
      <c r="A97" s="83">
        <v>16</v>
      </c>
      <c r="B97" s="9" t="s">
        <v>46</v>
      </c>
      <c r="C97" s="2"/>
      <c r="D97" s="2"/>
      <c r="E97" s="2"/>
      <c r="F97" s="2"/>
      <c r="G97" s="2"/>
      <c r="H97" s="2"/>
      <c r="I97" s="2"/>
    </row>
    <row r="98" spans="1:9" ht="15">
      <c r="A98" s="75"/>
      <c r="B98" s="18" t="s">
        <v>47</v>
      </c>
      <c r="C98" s="2"/>
      <c r="D98" s="2"/>
      <c r="E98" s="2"/>
      <c r="F98" s="2"/>
      <c r="G98" s="2"/>
      <c r="H98" s="2"/>
      <c r="I98" s="2"/>
    </row>
    <row r="99" spans="1:9" ht="15">
      <c r="A99" s="75"/>
      <c r="B99" s="18"/>
      <c r="C99" s="2"/>
      <c r="D99" s="2"/>
      <c r="E99" s="2"/>
      <c r="F99" s="2"/>
      <c r="G99" s="2"/>
      <c r="H99" s="2"/>
      <c r="I99" s="2"/>
    </row>
    <row r="100" spans="1:9" ht="15">
      <c r="A100" s="83">
        <v>17</v>
      </c>
      <c r="B100" s="9" t="s">
        <v>22</v>
      </c>
      <c r="C100" s="2"/>
      <c r="D100" s="2"/>
      <c r="E100" s="2"/>
      <c r="F100" s="2"/>
      <c r="G100" s="2"/>
      <c r="H100" s="2"/>
      <c r="I100" s="2"/>
    </row>
    <row r="101" spans="1:9" ht="15">
      <c r="A101" s="75"/>
      <c r="B101" s="18" t="s">
        <v>48</v>
      </c>
      <c r="C101" s="2"/>
      <c r="D101" s="2"/>
      <c r="E101" s="2"/>
      <c r="F101" s="2"/>
      <c r="G101" s="2"/>
      <c r="H101" s="2"/>
      <c r="I101" s="2"/>
    </row>
    <row r="102" spans="1:8" ht="15">
      <c r="A102" s="75"/>
      <c r="B102" s="18"/>
      <c r="C102" s="2"/>
      <c r="D102" s="2"/>
      <c r="E102" s="2"/>
      <c r="F102" s="2"/>
      <c r="G102" s="7" t="s">
        <v>49</v>
      </c>
      <c r="H102" s="7" t="s">
        <v>50</v>
      </c>
    </row>
    <row r="103" spans="1:8" ht="15">
      <c r="A103" s="75"/>
      <c r="B103" s="18"/>
      <c r="C103" s="2"/>
      <c r="D103" s="2"/>
      <c r="E103" s="2"/>
      <c r="F103" s="2"/>
      <c r="G103" s="7" t="s">
        <v>13</v>
      </c>
      <c r="H103" s="7" t="s">
        <v>51</v>
      </c>
    </row>
    <row r="104" spans="1:8" ht="15">
      <c r="A104" s="75"/>
      <c r="B104" s="2" t="s">
        <v>11</v>
      </c>
      <c r="C104" s="2"/>
      <c r="D104" s="2"/>
      <c r="E104" s="2"/>
      <c r="F104" s="2"/>
      <c r="G104" s="21" t="s">
        <v>226</v>
      </c>
      <c r="H104" s="21" t="str">
        <f>+G104</f>
        <v>31/03/2014</v>
      </c>
    </row>
    <row r="105" spans="1:8" ht="15">
      <c r="A105" s="75"/>
      <c r="B105" s="2" t="s">
        <v>11</v>
      </c>
      <c r="C105" s="2"/>
      <c r="D105" s="2"/>
      <c r="E105" s="2"/>
      <c r="F105" s="2"/>
      <c r="G105" s="7" t="s">
        <v>5</v>
      </c>
      <c r="H105" s="7" t="s">
        <v>5</v>
      </c>
    </row>
    <row r="106" spans="1:8" ht="15">
      <c r="A106" s="75"/>
      <c r="B106" s="2"/>
      <c r="C106" s="13" t="s">
        <v>52</v>
      </c>
      <c r="D106" s="2"/>
      <c r="E106" s="2"/>
      <c r="F106" s="2"/>
      <c r="G106" s="68">
        <v>0</v>
      </c>
      <c r="H106" s="68">
        <v>0</v>
      </c>
    </row>
    <row r="107" spans="1:8" ht="15">
      <c r="A107" s="75"/>
      <c r="B107" s="2"/>
      <c r="C107" s="13" t="s">
        <v>135</v>
      </c>
      <c r="D107" s="2"/>
      <c r="E107" s="2"/>
      <c r="F107" s="2"/>
      <c r="G107" s="68">
        <v>0</v>
      </c>
      <c r="H107" s="68">
        <v>0</v>
      </c>
    </row>
    <row r="108" spans="1:8" ht="15">
      <c r="A108" s="75"/>
      <c r="B108" s="2"/>
      <c r="C108" s="13" t="s">
        <v>53</v>
      </c>
      <c r="D108" s="2"/>
      <c r="E108" s="2"/>
      <c r="F108" s="2"/>
      <c r="G108" s="68">
        <v>0</v>
      </c>
      <c r="H108" s="68">
        <v>0</v>
      </c>
    </row>
    <row r="109" spans="1:8" ht="15">
      <c r="A109" s="75"/>
      <c r="B109" s="2"/>
      <c r="C109" s="2"/>
      <c r="D109" s="2"/>
      <c r="E109" s="2"/>
      <c r="F109" s="2"/>
      <c r="G109" s="69">
        <f>SUM(G106:G108)</f>
        <v>0</v>
      </c>
      <c r="H109" s="69">
        <f>SUM(H106:H108)</f>
        <v>0</v>
      </c>
    </row>
    <row r="110" spans="1:9" ht="15">
      <c r="A110" s="75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84">
        <v>18</v>
      </c>
      <c r="B111" s="9" t="s">
        <v>54</v>
      </c>
      <c r="C111" s="2"/>
      <c r="D111" s="2"/>
      <c r="E111" s="2"/>
      <c r="F111" s="2"/>
      <c r="G111" s="2"/>
      <c r="H111" s="2"/>
      <c r="I111" s="2"/>
    </row>
    <row r="112" spans="1:9" ht="14.25">
      <c r="A112" s="85" t="s">
        <v>255</v>
      </c>
      <c r="B112" s="2" t="s">
        <v>297</v>
      </c>
      <c r="C112" s="2"/>
      <c r="D112" s="2"/>
      <c r="E112" s="2"/>
      <c r="F112" s="2"/>
      <c r="G112" s="2"/>
      <c r="H112" s="2"/>
      <c r="I112" s="2"/>
    </row>
    <row r="113" spans="1:9" ht="15">
      <c r="A113" s="84"/>
      <c r="B113" s="2" t="s">
        <v>298</v>
      </c>
      <c r="C113" s="2"/>
      <c r="D113" s="2"/>
      <c r="E113" s="2"/>
      <c r="F113" s="2"/>
      <c r="G113" s="2"/>
      <c r="H113" s="2"/>
      <c r="I113" s="2"/>
    </row>
    <row r="114" spans="1:9" ht="15">
      <c r="A114" s="84"/>
      <c r="B114" s="2" t="s">
        <v>256</v>
      </c>
      <c r="C114" s="2" t="s">
        <v>257</v>
      </c>
      <c r="D114" s="2"/>
      <c r="E114" s="2"/>
      <c r="F114" s="2"/>
      <c r="G114" s="2"/>
      <c r="H114" s="2"/>
      <c r="I114" s="2"/>
    </row>
    <row r="115" spans="1:9" ht="15">
      <c r="A115" s="84"/>
      <c r="B115" s="2"/>
      <c r="C115" s="2" t="s">
        <v>258</v>
      </c>
      <c r="D115" s="2"/>
      <c r="E115" s="2"/>
      <c r="F115" s="2"/>
      <c r="G115" s="2"/>
      <c r="H115" s="2"/>
      <c r="I115" s="2"/>
    </row>
    <row r="116" spans="1:9" ht="15">
      <c r="A116" s="84"/>
      <c r="B116" s="2"/>
      <c r="C116" s="2" t="s">
        <v>259</v>
      </c>
      <c r="D116" s="2"/>
      <c r="E116" s="2"/>
      <c r="F116" s="2"/>
      <c r="G116" s="2"/>
      <c r="H116" s="2"/>
      <c r="I116" s="2"/>
    </row>
    <row r="117" spans="1:9" ht="15">
      <c r="A117" s="84"/>
      <c r="B117" s="2" t="s">
        <v>260</v>
      </c>
      <c r="C117" s="2" t="s">
        <v>261</v>
      </c>
      <c r="D117" s="2"/>
      <c r="E117" s="2"/>
      <c r="F117" s="2"/>
      <c r="G117" s="2"/>
      <c r="H117" s="2"/>
      <c r="I117" s="2"/>
    </row>
    <row r="118" spans="1:9" ht="15">
      <c r="A118" s="84"/>
      <c r="B118" s="2"/>
      <c r="C118" s="2" t="s">
        <v>262</v>
      </c>
      <c r="D118" s="2"/>
      <c r="E118" s="2"/>
      <c r="F118" s="2"/>
      <c r="G118" s="2"/>
      <c r="H118" s="2"/>
      <c r="I118" s="2"/>
    </row>
    <row r="119" spans="1:9" ht="15">
      <c r="A119" s="84"/>
      <c r="B119" s="86" t="s">
        <v>263</v>
      </c>
      <c r="C119" s="2" t="s">
        <v>264</v>
      </c>
      <c r="D119" s="2"/>
      <c r="E119" s="2"/>
      <c r="F119" s="2"/>
      <c r="G119" s="2"/>
      <c r="H119" s="2"/>
      <c r="I119" s="2"/>
    </row>
    <row r="120" spans="1:9" ht="15">
      <c r="A120" s="84"/>
      <c r="B120" s="2"/>
      <c r="C120" s="2" t="s">
        <v>265</v>
      </c>
      <c r="D120" s="2"/>
      <c r="E120" s="2"/>
      <c r="F120" s="2"/>
      <c r="G120" s="2"/>
      <c r="H120" s="2"/>
      <c r="I120" s="2"/>
    </row>
    <row r="121" spans="1:9" ht="15">
      <c r="A121" s="84"/>
      <c r="B121" s="2"/>
      <c r="C121" s="2" t="s">
        <v>266</v>
      </c>
      <c r="D121" s="2"/>
      <c r="E121" s="2"/>
      <c r="F121" s="2"/>
      <c r="G121" s="2"/>
      <c r="H121" s="2"/>
      <c r="I121" s="2"/>
    </row>
    <row r="122" spans="1:9" ht="15">
      <c r="A122" s="84"/>
      <c r="B122" s="2" t="s">
        <v>267</v>
      </c>
      <c r="C122" s="2" t="s">
        <v>268</v>
      </c>
      <c r="D122" s="2"/>
      <c r="E122" s="2"/>
      <c r="F122" s="2"/>
      <c r="G122" s="2"/>
      <c r="H122" s="2"/>
      <c r="I122" s="2"/>
    </row>
    <row r="123" spans="1:9" ht="15">
      <c r="A123" s="84"/>
      <c r="B123" s="2"/>
      <c r="C123" s="2" t="s">
        <v>269</v>
      </c>
      <c r="D123" s="2"/>
      <c r="E123" s="2"/>
      <c r="F123" s="2"/>
      <c r="G123" s="2"/>
      <c r="H123" s="2"/>
      <c r="I123" s="2"/>
    </row>
    <row r="124" spans="1:9" ht="15">
      <c r="A124" s="84"/>
      <c r="B124" s="2"/>
      <c r="C124" s="2" t="s">
        <v>270</v>
      </c>
      <c r="D124" s="2"/>
      <c r="E124" s="2"/>
      <c r="F124" s="2"/>
      <c r="G124" s="2"/>
      <c r="H124" s="2"/>
      <c r="I124" s="2"/>
    </row>
    <row r="125" spans="1:9" ht="15">
      <c r="A125" s="84"/>
      <c r="B125" s="2"/>
      <c r="C125" s="2" t="s">
        <v>271</v>
      </c>
      <c r="D125" s="2"/>
      <c r="E125" s="2"/>
      <c r="F125" s="2"/>
      <c r="G125" s="2"/>
      <c r="H125" s="2"/>
      <c r="I125" s="2"/>
    </row>
    <row r="126" spans="1:9" ht="15">
      <c r="A126" s="84"/>
      <c r="B126" s="2"/>
      <c r="C126" s="2" t="s">
        <v>272</v>
      </c>
      <c r="D126" s="2"/>
      <c r="E126" s="2"/>
      <c r="F126" s="2"/>
      <c r="G126" s="2"/>
      <c r="H126" s="2"/>
      <c r="I126" s="2"/>
    </row>
    <row r="127" spans="1:9" ht="15">
      <c r="A127" s="84"/>
      <c r="B127" s="2"/>
      <c r="C127" s="2" t="s">
        <v>273</v>
      </c>
      <c r="D127" s="2"/>
      <c r="E127" s="2"/>
      <c r="F127" s="2"/>
      <c r="G127" s="2"/>
      <c r="H127" s="2"/>
      <c r="I127" s="2"/>
    </row>
    <row r="128" spans="1:9" ht="15">
      <c r="A128" s="84"/>
      <c r="B128" s="2"/>
      <c r="C128" s="2" t="s">
        <v>274</v>
      </c>
      <c r="D128" s="2"/>
      <c r="E128" s="2"/>
      <c r="F128" s="2"/>
      <c r="G128" s="2"/>
      <c r="H128" s="2"/>
      <c r="I128" s="2"/>
    </row>
    <row r="129" spans="1:9" ht="15">
      <c r="A129" s="84"/>
      <c r="B129" s="2"/>
      <c r="C129" s="2" t="s">
        <v>275</v>
      </c>
      <c r="D129" s="2"/>
      <c r="E129" s="2"/>
      <c r="F129" s="2"/>
      <c r="G129" s="2"/>
      <c r="H129" s="2"/>
      <c r="I129" s="2"/>
    </row>
    <row r="130" spans="1:9" ht="15">
      <c r="A130" s="84"/>
      <c r="B130" s="2" t="s">
        <v>276</v>
      </c>
      <c r="C130" s="2" t="s">
        <v>277</v>
      </c>
      <c r="D130" s="2"/>
      <c r="E130" s="2"/>
      <c r="F130" s="2"/>
      <c r="G130" s="2"/>
      <c r="H130" s="2"/>
      <c r="I130" s="2"/>
    </row>
    <row r="131" spans="1:9" ht="15">
      <c r="A131" s="84"/>
      <c r="B131" s="2"/>
      <c r="C131" s="2" t="s">
        <v>278</v>
      </c>
      <c r="D131" s="2"/>
      <c r="E131" s="2"/>
      <c r="F131" s="2"/>
      <c r="G131" s="2"/>
      <c r="H131" s="2"/>
      <c r="I131" s="2"/>
    </row>
    <row r="132" spans="1:9" ht="15">
      <c r="A132" s="84"/>
      <c r="B132" s="2"/>
      <c r="C132" s="2" t="s">
        <v>279</v>
      </c>
      <c r="D132" s="2"/>
      <c r="E132" s="2"/>
      <c r="F132" s="2"/>
      <c r="G132" s="2"/>
      <c r="H132" s="2"/>
      <c r="I132" s="2"/>
    </row>
    <row r="133" spans="1:9" ht="15">
      <c r="A133" s="84"/>
      <c r="B133" s="2"/>
      <c r="C133" s="2" t="s">
        <v>280</v>
      </c>
      <c r="D133" s="2"/>
      <c r="E133" s="2"/>
      <c r="F133" s="2"/>
      <c r="G133" s="2"/>
      <c r="H133" s="2"/>
      <c r="I133" s="2"/>
    </row>
    <row r="134" spans="1:9" ht="15">
      <c r="A134" s="84"/>
      <c r="B134" s="2"/>
      <c r="C134" s="2" t="s">
        <v>281</v>
      </c>
      <c r="D134" s="2"/>
      <c r="E134" s="2"/>
      <c r="F134" s="2"/>
      <c r="G134" s="2"/>
      <c r="H134" s="2"/>
      <c r="I134" s="2"/>
    </row>
    <row r="135" spans="1:9" ht="15">
      <c r="A135" s="84"/>
      <c r="B135" s="2" t="s">
        <v>282</v>
      </c>
      <c r="C135" s="2"/>
      <c r="D135" s="2"/>
      <c r="E135" s="2"/>
      <c r="F135" s="2"/>
      <c r="G135" s="2"/>
      <c r="H135" s="2"/>
      <c r="I135" s="2"/>
    </row>
    <row r="136" spans="1:9" ht="15">
      <c r="A136" s="84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84"/>
      <c r="B137" s="2" t="s">
        <v>283</v>
      </c>
      <c r="C137" s="2"/>
      <c r="D137" s="2"/>
      <c r="E137" s="2"/>
      <c r="F137" s="2"/>
      <c r="G137" s="2"/>
      <c r="H137" s="2"/>
      <c r="I137" s="2"/>
    </row>
    <row r="138" spans="1:9" ht="15">
      <c r="A138" s="84"/>
      <c r="B138" s="2" t="s">
        <v>284</v>
      </c>
      <c r="C138" s="2"/>
      <c r="D138" s="2"/>
      <c r="E138" s="2"/>
      <c r="F138" s="2"/>
      <c r="G138" s="2"/>
      <c r="H138" s="2"/>
      <c r="I138" s="2"/>
    </row>
    <row r="139" spans="1:9" ht="15">
      <c r="A139" s="84"/>
      <c r="B139" s="2" t="s">
        <v>256</v>
      </c>
      <c r="C139" s="2" t="s">
        <v>285</v>
      </c>
      <c r="D139" s="2"/>
      <c r="E139" s="2"/>
      <c r="F139" s="2"/>
      <c r="G139" s="2"/>
      <c r="H139" s="2"/>
      <c r="I139" s="2"/>
    </row>
    <row r="140" spans="1:9" ht="15">
      <c r="A140" s="84"/>
      <c r="B140" s="2" t="s">
        <v>11</v>
      </c>
      <c r="C140" s="2" t="s">
        <v>286</v>
      </c>
      <c r="D140" s="2"/>
      <c r="E140" s="2"/>
      <c r="F140" s="2"/>
      <c r="G140" s="2"/>
      <c r="H140" s="2"/>
      <c r="I140" s="2"/>
    </row>
    <row r="141" spans="1:9" ht="15">
      <c r="A141" s="84"/>
      <c r="B141" s="2" t="s">
        <v>260</v>
      </c>
      <c r="C141" s="2" t="s">
        <v>287</v>
      </c>
      <c r="D141" s="2"/>
      <c r="E141" s="2"/>
      <c r="F141" s="2"/>
      <c r="G141" s="2"/>
      <c r="H141" s="2"/>
      <c r="I141" s="2"/>
    </row>
    <row r="142" spans="1:9" ht="15">
      <c r="A142" s="84"/>
      <c r="B142" s="2"/>
      <c r="C142" s="2" t="s">
        <v>288</v>
      </c>
      <c r="D142" s="2"/>
      <c r="E142" s="2"/>
      <c r="F142" s="2"/>
      <c r="G142" s="2"/>
      <c r="H142" s="2"/>
      <c r="I142" s="2"/>
    </row>
    <row r="143" spans="1:9" ht="15">
      <c r="A143" s="84"/>
      <c r="B143" s="2" t="s">
        <v>263</v>
      </c>
      <c r="C143" s="2" t="s">
        <v>289</v>
      </c>
      <c r="D143" s="2"/>
      <c r="E143" s="2"/>
      <c r="F143" s="2"/>
      <c r="G143" s="2"/>
      <c r="H143" s="2"/>
      <c r="I143" s="2"/>
    </row>
    <row r="144" spans="1:9" ht="15">
      <c r="A144" s="84"/>
      <c r="B144" s="2"/>
      <c r="C144" s="2" t="s">
        <v>290</v>
      </c>
      <c r="D144" s="2"/>
      <c r="E144" s="2"/>
      <c r="F144" s="2"/>
      <c r="G144" s="2"/>
      <c r="H144" s="2"/>
      <c r="I144" s="2"/>
    </row>
    <row r="145" spans="1:9" ht="15">
      <c r="A145" s="84"/>
      <c r="B145" s="2" t="s">
        <v>267</v>
      </c>
      <c r="C145" s="2" t="s">
        <v>291</v>
      </c>
      <c r="D145" s="2"/>
      <c r="E145" s="2"/>
      <c r="F145" s="2"/>
      <c r="G145" s="2"/>
      <c r="H145" s="2"/>
      <c r="I145" s="2"/>
    </row>
    <row r="146" spans="1:9" ht="15">
      <c r="A146" s="84"/>
      <c r="B146" s="2"/>
      <c r="C146" s="2" t="s">
        <v>292</v>
      </c>
      <c r="D146" s="2"/>
      <c r="E146" s="2"/>
      <c r="F146" s="2"/>
      <c r="G146" s="2"/>
      <c r="H146" s="2"/>
      <c r="I146" s="2"/>
    </row>
    <row r="147" spans="1:9" ht="15">
      <c r="A147" s="84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84"/>
      <c r="B148" s="2" t="s">
        <v>303</v>
      </c>
      <c r="C148" s="2"/>
      <c r="D148" s="2"/>
      <c r="E148" s="2"/>
      <c r="F148" s="2"/>
      <c r="G148" s="2"/>
      <c r="H148" s="2"/>
      <c r="I148" s="2"/>
    </row>
    <row r="149" spans="1:9" ht="15">
      <c r="A149" s="84"/>
      <c r="B149" s="2" t="s">
        <v>304</v>
      </c>
      <c r="C149" s="2"/>
      <c r="D149" s="2"/>
      <c r="E149" s="2"/>
      <c r="F149" s="2"/>
      <c r="G149" s="2"/>
      <c r="H149" s="2"/>
      <c r="I149" s="2"/>
    </row>
    <row r="150" spans="1:9" ht="15">
      <c r="A150" s="84"/>
      <c r="B150" s="2"/>
      <c r="C150" s="2"/>
      <c r="D150" s="2"/>
      <c r="E150" s="2"/>
      <c r="F150" s="2"/>
      <c r="G150" s="2"/>
      <c r="H150" s="2"/>
      <c r="I150" s="2"/>
    </row>
    <row r="151" spans="1:9" ht="14.25">
      <c r="A151" s="85" t="s">
        <v>293</v>
      </c>
      <c r="B151" s="2" t="s">
        <v>294</v>
      </c>
      <c r="C151" s="2"/>
      <c r="D151" s="2"/>
      <c r="E151" s="2"/>
      <c r="F151" s="2"/>
      <c r="G151" s="2"/>
      <c r="H151" s="2"/>
      <c r="I151" s="2"/>
    </row>
    <row r="152" spans="1:9" ht="15">
      <c r="A152" s="84"/>
      <c r="B152" s="2" t="s">
        <v>299</v>
      </c>
      <c r="C152" s="2"/>
      <c r="D152" s="2"/>
      <c r="E152" s="2"/>
      <c r="F152" s="2"/>
      <c r="G152" s="2"/>
      <c r="H152" s="2"/>
      <c r="I152" s="2"/>
    </row>
    <row r="153" spans="1:9" ht="15">
      <c r="A153" s="84"/>
      <c r="B153" s="2" t="s">
        <v>300</v>
      </c>
      <c r="C153" s="2"/>
      <c r="D153" s="2"/>
      <c r="E153" s="2"/>
      <c r="F153" s="2"/>
      <c r="G153" s="2"/>
      <c r="H153" s="2"/>
      <c r="I153" s="2"/>
    </row>
    <row r="154" spans="1:9" ht="15">
      <c r="A154" s="84"/>
      <c r="B154" s="2" t="s">
        <v>301</v>
      </c>
      <c r="C154" s="2"/>
      <c r="D154" s="2"/>
      <c r="E154" s="2"/>
      <c r="F154" s="2"/>
      <c r="G154" s="2"/>
      <c r="H154" s="2"/>
      <c r="I154" s="2"/>
    </row>
    <row r="155" spans="1:9" ht="15">
      <c r="A155" s="84"/>
      <c r="B155" s="2" t="s">
        <v>302</v>
      </c>
      <c r="C155" s="2"/>
      <c r="D155" s="2"/>
      <c r="E155" s="2"/>
      <c r="F155" s="2"/>
      <c r="G155" s="2"/>
      <c r="H155" s="2"/>
      <c r="I155" s="2"/>
    </row>
    <row r="156" spans="1:9" ht="15">
      <c r="A156" s="84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84"/>
      <c r="B157" s="2" t="s">
        <v>295</v>
      </c>
      <c r="C157" s="2"/>
      <c r="D157" s="2"/>
      <c r="E157" s="2"/>
      <c r="F157" s="2"/>
      <c r="G157" s="2"/>
      <c r="H157" s="2"/>
      <c r="I157" s="2"/>
    </row>
    <row r="158" spans="1:9" ht="15">
      <c r="A158" s="84"/>
      <c r="B158" s="2" t="s">
        <v>296</v>
      </c>
      <c r="C158" s="2"/>
      <c r="D158" s="2"/>
      <c r="E158" s="2"/>
      <c r="F158" s="2"/>
      <c r="G158" s="2"/>
      <c r="H158" s="2"/>
      <c r="I158" s="2"/>
    </row>
    <row r="159" spans="1:9" ht="15">
      <c r="A159" s="84"/>
      <c r="B159" s="2"/>
      <c r="C159" s="2"/>
      <c r="D159" s="2"/>
      <c r="E159" s="2"/>
      <c r="F159" s="2"/>
      <c r="G159" s="2"/>
      <c r="H159" s="2"/>
      <c r="I159" s="2"/>
    </row>
    <row r="160" spans="1:11" ht="15">
      <c r="A160" s="84">
        <v>19</v>
      </c>
      <c r="B160" s="63" t="s">
        <v>56</v>
      </c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75"/>
      <c r="B161" s="2" t="s">
        <v>242</v>
      </c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75"/>
      <c r="B162" s="2"/>
      <c r="C162" s="2"/>
      <c r="D162" s="2"/>
      <c r="E162" s="2"/>
      <c r="F162" s="2"/>
      <c r="G162" s="2"/>
      <c r="H162" s="7" t="s">
        <v>5</v>
      </c>
      <c r="I162" s="57"/>
      <c r="J162" s="2"/>
      <c r="K162" s="2"/>
    </row>
    <row r="163" spans="1:11" ht="15">
      <c r="A163" s="75"/>
      <c r="B163" s="2"/>
      <c r="C163" s="2" t="s">
        <v>115</v>
      </c>
      <c r="D163" s="2"/>
      <c r="E163" s="2"/>
      <c r="F163" s="2"/>
      <c r="G163" s="2"/>
      <c r="H163" s="7"/>
      <c r="I163" s="57"/>
      <c r="J163" s="2"/>
      <c r="K163" s="2"/>
    </row>
    <row r="164" spans="1:11" ht="15">
      <c r="A164" s="75"/>
      <c r="B164" s="2"/>
      <c r="C164" s="2" t="s">
        <v>116</v>
      </c>
      <c r="D164" s="2"/>
      <c r="E164" s="2"/>
      <c r="F164" s="2"/>
      <c r="G164" s="2"/>
      <c r="H164" s="77">
        <v>412</v>
      </c>
      <c r="I164" s="57"/>
      <c r="J164" s="2"/>
      <c r="K164" s="2"/>
    </row>
    <row r="165" spans="1:11" ht="15">
      <c r="A165" s="75"/>
      <c r="B165" s="2"/>
      <c r="C165" s="2" t="s">
        <v>123</v>
      </c>
      <c r="D165" s="2"/>
      <c r="E165" s="2"/>
      <c r="F165" s="2"/>
      <c r="G165" s="2"/>
      <c r="H165" s="77">
        <v>90</v>
      </c>
      <c r="I165" s="57"/>
      <c r="J165" s="2"/>
      <c r="K165" s="2"/>
    </row>
    <row r="166" spans="1:11" ht="15.75" thickBot="1">
      <c r="A166" s="75"/>
      <c r="B166" s="2"/>
      <c r="C166" s="2"/>
      <c r="D166" s="2"/>
      <c r="E166" s="2"/>
      <c r="F166" s="2"/>
      <c r="G166" s="2"/>
      <c r="H166" s="78">
        <f>SUM(H164:H165)</f>
        <v>502</v>
      </c>
      <c r="I166" s="57"/>
      <c r="J166" s="2"/>
      <c r="K166" s="2"/>
    </row>
    <row r="167" spans="1:11" ht="15.75" thickTop="1">
      <c r="A167" s="75"/>
      <c r="B167" s="2"/>
      <c r="C167" s="2" t="s">
        <v>57</v>
      </c>
      <c r="D167" s="2"/>
      <c r="E167" s="2"/>
      <c r="F167" s="2"/>
      <c r="G167" s="2"/>
      <c r="H167" s="66"/>
      <c r="I167" s="6"/>
      <c r="J167" s="2"/>
      <c r="K167" s="2"/>
    </row>
    <row r="168" spans="1:11" ht="15">
      <c r="A168" s="75"/>
      <c r="B168" s="2"/>
      <c r="C168" s="2" t="s">
        <v>118</v>
      </c>
      <c r="D168" s="2"/>
      <c r="E168" s="2"/>
      <c r="F168" s="2"/>
      <c r="G168" s="2"/>
      <c r="H168" s="66">
        <v>109</v>
      </c>
      <c r="I168" s="6"/>
      <c r="J168" s="2"/>
      <c r="K168" s="2"/>
    </row>
    <row r="169" spans="1:11" ht="15">
      <c r="A169" s="75"/>
      <c r="B169" s="2"/>
      <c r="C169" s="2" t="s">
        <v>117</v>
      </c>
      <c r="D169" s="2"/>
      <c r="E169" s="2"/>
      <c r="F169" s="2"/>
      <c r="G169" s="2"/>
      <c r="H169" s="66">
        <v>5081</v>
      </c>
      <c r="I169" s="6"/>
      <c r="J169" s="2"/>
      <c r="K169" s="2"/>
    </row>
    <row r="170" spans="1:11" ht="15">
      <c r="A170" s="75"/>
      <c r="B170" s="2"/>
      <c r="C170" s="2" t="s">
        <v>123</v>
      </c>
      <c r="D170" s="2"/>
      <c r="E170" s="2"/>
      <c r="F170" s="2"/>
      <c r="G170" s="2"/>
      <c r="H170" s="66">
        <v>24</v>
      </c>
      <c r="I170" s="6"/>
      <c r="J170" s="2"/>
      <c r="K170" s="2"/>
    </row>
    <row r="171" spans="1:11" ht="15.75" thickBot="1">
      <c r="A171" s="75"/>
      <c r="B171" s="2"/>
      <c r="C171" s="2"/>
      <c r="D171" s="2"/>
      <c r="E171" s="2"/>
      <c r="F171" s="2"/>
      <c r="G171" s="2"/>
      <c r="H171" s="65">
        <f>SUM(H168:H170)</f>
        <v>5214</v>
      </c>
      <c r="I171" s="6"/>
      <c r="J171" s="2"/>
      <c r="K171" s="2"/>
    </row>
    <row r="172" spans="1:11" ht="15.75" thickTop="1">
      <c r="A172" s="75"/>
      <c r="B172" s="2"/>
      <c r="C172" s="2"/>
      <c r="D172" s="2"/>
      <c r="E172" s="2"/>
      <c r="F172" s="2"/>
      <c r="G172" s="2"/>
      <c r="H172" s="76"/>
      <c r="I172" s="6"/>
      <c r="J172" s="2"/>
      <c r="K172" s="2"/>
    </row>
    <row r="173" spans="1:11" ht="15">
      <c r="A173" s="75"/>
      <c r="B173" s="2" t="s">
        <v>124</v>
      </c>
      <c r="C173" s="2"/>
      <c r="D173" s="2"/>
      <c r="E173" s="2"/>
      <c r="F173" s="2"/>
      <c r="G173" s="2"/>
      <c r="H173" s="5"/>
      <c r="I173" s="6"/>
      <c r="J173" s="2"/>
      <c r="K173" s="2"/>
    </row>
    <row r="174" spans="1:11" ht="15">
      <c r="A174" s="75"/>
      <c r="B174" s="2"/>
      <c r="C174" s="2"/>
      <c r="D174" s="2"/>
      <c r="E174" s="2"/>
      <c r="F174" s="2"/>
      <c r="G174" s="2"/>
      <c r="H174" s="5"/>
      <c r="I174" s="6"/>
      <c r="J174" s="2"/>
      <c r="K174" s="2"/>
    </row>
    <row r="175" spans="1:11" ht="15">
      <c r="A175" s="84">
        <v>20</v>
      </c>
      <c r="B175" s="9" t="s">
        <v>58</v>
      </c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75"/>
      <c r="B176" s="2" t="s">
        <v>65</v>
      </c>
      <c r="C176" s="2"/>
      <c r="D176" s="2"/>
      <c r="E176" s="2"/>
      <c r="F176" s="2"/>
      <c r="G176" s="2"/>
      <c r="H176" s="2"/>
      <c r="I176" s="2"/>
      <c r="J176" s="2"/>
      <c r="K176" s="2"/>
    </row>
    <row r="177" spans="1:9" ht="15">
      <c r="A177" s="75"/>
      <c r="B177" s="2"/>
      <c r="C177" s="2"/>
      <c r="D177" s="2"/>
      <c r="E177" s="2"/>
      <c r="F177" s="2"/>
      <c r="G177" s="2"/>
      <c r="H177" s="2"/>
      <c r="I177" s="2"/>
    </row>
    <row r="178" spans="1:11" ht="15">
      <c r="A178" s="84">
        <v>21</v>
      </c>
      <c r="B178" s="9" t="s">
        <v>59</v>
      </c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75"/>
      <c r="B179" s="2" t="s">
        <v>66</v>
      </c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75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84">
        <v>22</v>
      </c>
      <c r="B181" s="9" t="s">
        <v>60</v>
      </c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63" t="s">
        <v>55</v>
      </c>
      <c r="B182" s="9" t="s">
        <v>80</v>
      </c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9"/>
      <c r="B183" s="2" t="s">
        <v>159</v>
      </c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9"/>
      <c r="B184" s="2" t="s">
        <v>160</v>
      </c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" customHeight="1">
      <c r="A186" s="9"/>
      <c r="B186" s="2"/>
      <c r="C186" s="2"/>
      <c r="D186" s="2"/>
      <c r="E186" s="2"/>
      <c r="F186" s="33" t="s">
        <v>12</v>
      </c>
      <c r="G186" s="34" t="s">
        <v>14</v>
      </c>
      <c r="H186" s="33" t="s">
        <v>15</v>
      </c>
      <c r="I186" s="34" t="s">
        <v>14</v>
      </c>
      <c r="J186" s="2"/>
      <c r="K186" s="2"/>
    </row>
    <row r="187" spans="1:11" ht="15" customHeight="1">
      <c r="A187" s="9"/>
      <c r="B187" s="2"/>
      <c r="C187" s="2"/>
      <c r="D187" s="2"/>
      <c r="E187" s="2"/>
      <c r="F187" s="33" t="s">
        <v>13</v>
      </c>
      <c r="G187" s="34" t="s">
        <v>13</v>
      </c>
      <c r="H187" s="33" t="s">
        <v>16</v>
      </c>
      <c r="I187" s="34" t="s">
        <v>16</v>
      </c>
      <c r="J187" s="2"/>
      <c r="K187" s="2"/>
    </row>
    <row r="188" spans="1:11" ht="15">
      <c r="A188" s="9"/>
      <c r="B188" s="2"/>
      <c r="C188" s="2"/>
      <c r="D188" s="2"/>
      <c r="E188" s="2"/>
      <c r="F188" s="19" t="s">
        <v>226</v>
      </c>
      <c r="G188" s="21" t="s">
        <v>209</v>
      </c>
      <c r="H188" s="35" t="str">
        <f>+F188</f>
        <v>31/03/2014</v>
      </c>
      <c r="I188" s="36" t="str">
        <f>+G188</f>
        <v>31/03/2013</v>
      </c>
      <c r="J188" s="2"/>
      <c r="K188" s="2"/>
    </row>
    <row r="189" spans="1:11" ht="9.75" customHeight="1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9"/>
      <c r="B190" s="2" t="s">
        <v>133</v>
      </c>
      <c r="C190" s="2"/>
      <c r="D190" s="2"/>
      <c r="E190" s="2"/>
      <c r="F190" s="23">
        <f>+'P&amp;L'!E31</f>
        <v>-1710</v>
      </c>
      <c r="G190" s="23">
        <f>+'P&amp;L'!G31</f>
        <v>-529</v>
      </c>
      <c r="H190" s="23">
        <f>+'P&amp;L'!I31</f>
        <v>-1710</v>
      </c>
      <c r="I190" s="23">
        <f>+'P&amp;L'!K31</f>
        <v>-529</v>
      </c>
      <c r="J190" s="2"/>
      <c r="K190" s="2"/>
    </row>
    <row r="191" spans="1:11" ht="15" customHeight="1">
      <c r="A191" s="9"/>
      <c r="C191" s="2" t="s">
        <v>131</v>
      </c>
      <c r="D191" s="2"/>
      <c r="F191" s="23"/>
      <c r="G191" s="23"/>
      <c r="H191" s="23"/>
      <c r="I191" s="23"/>
      <c r="J191" s="2"/>
      <c r="K191" s="2"/>
    </row>
    <row r="192" spans="1:11" ht="15" customHeight="1">
      <c r="A192" s="9"/>
      <c r="B192" s="2"/>
      <c r="C192" s="2"/>
      <c r="D192" s="2"/>
      <c r="E192" s="2"/>
      <c r="F192" s="23"/>
      <c r="G192" s="23"/>
      <c r="H192" s="23"/>
      <c r="I192" s="23"/>
      <c r="J192" s="2"/>
      <c r="K192" s="2"/>
    </row>
    <row r="193" spans="1:11" ht="15">
      <c r="A193" s="9"/>
      <c r="B193" s="18" t="s">
        <v>81</v>
      </c>
      <c r="C193" s="2"/>
      <c r="D193" s="2"/>
      <c r="E193" s="2"/>
      <c r="F193" s="23">
        <v>40734</v>
      </c>
      <c r="G193" s="23">
        <v>40734</v>
      </c>
      <c r="H193" s="23">
        <v>40734</v>
      </c>
      <c r="I193" s="23">
        <v>40734</v>
      </c>
      <c r="J193" s="2"/>
      <c r="K193" s="2"/>
    </row>
    <row r="194" spans="1:11" ht="15">
      <c r="A194" s="9"/>
      <c r="B194" s="18" t="s">
        <v>82</v>
      </c>
      <c r="C194" s="2"/>
      <c r="D194" s="2"/>
      <c r="E194" s="2"/>
      <c r="F194" s="23"/>
      <c r="G194" s="23"/>
      <c r="H194" s="23"/>
      <c r="I194" s="23"/>
      <c r="J194" s="2"/>
      <c r="K194" s="2"/>
    </row>
    <row r="195" spans="1:11" ht="15" customHeight="1">
      <c r="A195" s="9"/>
      <c r="B195" s="2"/>
      <c r="C195" s="2"/>
      <c r="D195" s="2"/>
      <c r="E195" s="2"/>
      <c r="F195" s="23"/>
      <c r="G195" s="23"/>
      <c r="H195" s="23"/>
      <c r="I195" s="23"/>
      <c r="J195" s="2"/>
      <c r="K195" s="2"/>
    </row>
    <row r="196" spans="1:11" ht="15">
      <c r="A196" s="9"/>
      <c r="B196" s="2" t="s">
        <v>134</v>
      </c>
      <c r="C196" s="2"/>
      <c r="D196" s="2"/>
      <c r="E196" s="2"/>
      <c r="F196" s="58">
        <f>+F190/F193*100</f>
        <v>-4.197967300044189</v>
      </c>
      <c r="G196" s="58">
        <f>+G190/G193*100</f>
        <v>-1.2986694162125005</v>
      </c>
      <c r="H196" s="58">
        <f>+H190/H193*100</f>
        <v>-4.197967300044189</v>
      </c>
      <c r="I196" s="58">
        <f>+I190/I193*100</f>
        <v>-1.2986694162125005</v>
      </c>
      <c r="J196" s="2"/>
      <c r="K196" s="2"/>
    </row>
    <row r="197" spans="1:11" ht="15">
      <c r="A197" s="9"/>
      <c r="B197" s="2"/>
      <c r="C197" s="2" t="s">
        <v>132</v>
      </c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">
      <c r="A199" s="63" t="s">
        <v>86</v>
      </c>
      <c r="B199" s="9" t="s">
        <v>83</v>
      </c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63"/>
      <c r="B200" s="73" t="s">
        <v>122</v>
      </c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">
      <c r="A201" s="63"/>
      <c r="B201" s="73" t="s">
        <v>208</v>
      </c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">
      <c r="A202" s="63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">
      <c r="A203" s="56">
        <v>23</v>
      </c>
      <c r="B203" s="9" t="s">
        <v>136</v>
      </c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">
      <c r="A204" s="63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">
      <c r="A205" s="63"/>
      <c r="B205" s="2" t="s">
        <v>161</v>
      </c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">
      <c r="A206" s="63"/>
      <c r="B206" s="2" t="s">
        <v>162</v>
      </c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">
      <c r="A207" s="63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63"/>
      <c r="B208" s="2"/>
      <c r="C208" s="2"/>
      <c r="D208" s="2"/>
      <c r="E208" s="2"/>
      <c r="F208" s="2"/>
      <c r="G208" s="2"/>
      <c r="H208" s="7" t="s">
        <v>137</v>
      </c>
      <c r="I208" s="7" t="s">
        <v>137</v>
      </c>
      <c r="J208" s="2"/>
      <c r="K208" s="2"/>
    </row>
    <row r="209" spans="1:11" ht="15">
      <c r="A209" s="63"/>
      <c r="B209" s="2"/>
      <c r="C209" s="2"/>
      <c r="D209" s="2"/>
      <c r="E209" s="2"/>
      <c r="F209" s="2"/>
      <c r="G209" s="2"/>
      <c r="H209" s="80" t="s">
        <v>226</v>
      </c>
      <c r="I209" s="80" t="s">
        <v>227</v>
      </c>
      <c r="J209" s="2"/>
      <c r="K209" s="2"/>
    </row>
    <row r="210" spans="1:11" ht="15">
      <c r="A210" s="63"/>
      <c r="B210" s="2"/>
      <c r="C210" s="2"/>
      <c r="D210" s="2"/>
      <c r="E210" s="2"/>
      <c r="F210" s="2"/>
      <c r="G210" s="2"/>
      <c r="H210" s="7" t="s">
        <v>5</v>
      </c>
      <c r="I210" s="7" t="s">
        <v>5</v>
      </c>
      <c r="J210" s="2"/>
      <c r="K210" s="2"/>
    </row>
    <row r="211" spans="1:11" ht="15">
      <c r="A211" s="63"/>
      <c r="B211" s="2"/>
      <c r="C211" s="2" t="s">
        <v>138</v>
      </c>
      <c r="D211" s="2"/>
      <c r="E211" s="2"/>
      <c r="F211" s="2"/>
      <c r="G211" s="2"/>
      <c r="H211" s="23"/>
      <c r="I211" s="23"/>
      <c r="J211" s="2"/>
      <c r="K211" s="2"/>
    </row>
    <row r="212" spans="1:11" ht="15">
      <c r="A212" s="63"/>
      <c r="B212" s="2"/>
      <c r="C212" s="2" t="s">
        <v>139</v>
      </c>
      <c r="D212" s="2"/>
      <c r="E212" s="2"/>
      <c r="F212" s="2"/>
      <c r="G212" s="2"/>
      <c r="H212" s="23">
        <v>-85176</v>
      </c>
      <c r="I212" s="23">
        <v>-86787</v>
      </c>
      <c r="J212" s="2"/>
      <c r="K212" s="2"/>
    </row>
    <row r="213" spans="1:11" ht="15">
      <c r="A213" s="63"/>
      <c r="B213" s="2"/>
      <c r="C213" s="2" t="s">
        <v>140</v>
      </c>
      <c r="D213" s="2"/>
      <c r="E213" s="2"/>
      <c r="F213" s="2"/>
      <c r="G213" s="2"/>
      <c r="H213" s="82">
        <v>-2</v>
      </c>
      <c r="I213" s="82">
        <v>-2</v>
      </c>
      <c r="J213" s="2"/>
      <c r="K213" s="2"/>
    </row>
    <row r="214" spans="1:11" ht="15">
      <c r="A214" s="63"/>
      <c r="B214" s="2"/>
      <c r="C214" s="2"/>
      <c r="D214" s="2"/>
      <c r="E214" s="2"/>
      <c r="F214" s="2"/>
      <c r="G214" s="2"/>
      <c r="H214" s="23">
        <v>-88499</v>
      </c>
      <c r="I214" s="23">
        <f>SUM(I212:I213)</f>
        <v>-86789</v>
      </c>
      <c r="J214" s="2"/>
      <c r="K214" s="2"/>
    </row>
    <row r="215" spans="1:11" ht="15">
      <c r="A215" s="63"/>
      <c r="B215" s="2"/>
      <c r="C215" s="2" t="s">
        <v>164</v>
      </c>
      <c r="D215" s="2"/>
      <c r="E215" s="2"/>
      <c r="F215" s="2"/>
      <c r="G215" s="2"/>
      <c r="H215" s="23">
        <v>40277</v>
      </c>
      <c r="I215" s="23">
        <v>40277</v>
      </c>
      <c r="J215" s="2"/>
      <c r="K215" s="2"/>
    </row>
    <row r="216" spans="1:11" ht="15.75" thickBot="1">
      <c r="A216" s="63"/>
      <c r="B216" s="2"/>
      <c r="C216" s="2" t="s">
        <v>165</v>
      </c>
      <c r="D216" s="2"/>
      <c r="E216" s="2"/>
      <c r="F216" s="2"/>
      <c r="G216" s="2"/>
      <c r="H216" s="74">
        <f>SUM(H214:H215)</f>
        <v>-48222</v>
      </c>
      <c r="I216" s="74">
        <f>SUM(I214:I215)</f>
        <v>-46512</v>
      </c>
      <c r="J216" s="2"/>
      <c r="K216" s="2"/>
    </row>
    <row r="217" spans="1:11" ht="15.75" thickTop="1">
      <c r="A217" s="63"/>
      <c r="B217" s="2"/>
      <c r="C217" s="2"/>
      <c r="D217" s="2"/>
      <c r="E217" s="2"/>
      <c r="F217" s="2"/>
      <c r="G217" s="2"/>
      <c r="H217" s="27"/>
      <c r="I217" s="27"/>
      <c r="J217" s="2"/>
      <c r="K217" s="2"/>
    </row>
    <row r="218" spans="1:11" ht="15">
      <c r="A218" s="56">
        <v>24</v>
      </c>
      <c r="B218" s="9" t="s">
        <v>170</v>
      </c>
      <c r="C218" s="2"/>
      <c r="D218" s="2"/>
      <c r="E218" s="2"/>
      <c r="F218" s="2"/>
      <c r="G218" s="2"/>
      <c r="H218" s="27"/>
      <c r="I218" s="27"/>
      <c r="J218" s="2"/>
      <c r="K218" s="2"/>
    </row>
    <row r="219" spans="1:11" ht="15">
      <c r="A219" s="63"/>
      <c r="B219" s="2"/>
      <c r="C219" s="2"/>
      <c r="D219" s="2"/>
      <c r="E219" s="2"/>
      <c r="F219" s="2"/>
      <c r="G219" s="2"/>
      <c r="H219" s="27"/>
      <c r="I219" s="27"/>
      <c r="J219" s="2"/>
      <c r="K219" s="2"/>
    </row>
    <row r="220" spans="1:11" ht="15">
      <c r="A220" s="63"/>
      <c r="B220" s="2" t="s">
        <v>171</v>
      </c>
      <c r="C220" s="2"/>
      <c r="D220" s="2"/>
      <c r="E220" s="2"/>
      <c r="F220" s="2"/>
      <c r="G220" s="2"/>
      <c r="H220" s="27"/>
      <c r="I220" s="27"/>
      <c r="J220" s="2"/>
      <c r="K220" s="2"/>
    </row>
    <row r="221" spans="1:11" ht="15">
      <c r="A221" s="63"/>
      <c r="B221" s="2"/>
      <c r="C221" s="2"/>
      <c r="D221" s="2"/>
      <c r="E221" s="2"/>
      <c r="F221" s="2"/>
      <c r="G221" s="2"/>
      <c r="H221" s="27"/>
      <c r="I221" s="27"/>
      <c r="J221" s="2"/>
      <c r="K221" s="2"/>
    </row>
    <row r="222" spans="1:11" ht="15">
      <c r="A222" s="63"/>
      <c r="B222" s="2"/>
      <c r="C222" s="2"/>
      <c r="D222" s="2"/>
      <c r="E222" s="2"/>
      <c r="F222" s="33" t="s">
        <v>12</v>
      </c>
      <c r="G222" s="34" t="s">
        <v>14</v>
      </c>
      <c r="H222" s="33" t="s">
        <v>15</v>
      </c>
      <c r="I222" s="34" t="s">
        <v>14</v>
      </c>
      <c r="J222" s="2"/>
      <c r="K222" s="2"/>
    </row>
    <row r="223" spans="1:11" ht="15">
      <c r="A223" s="63"/>
      <c r="B223" s="2"/>
      <c r="C223" s="2"/>
      <c r="D223" s="2"/>
      <c r="E223" s="2"/>
      <c r="F223" s="33" t="s">
        <v>13</v>
      </c>
      <c r="G223" s="34" t="s">
        <v>13</v>
      </c>
      <c r="H223" s="33" t="s">
        <v>16</v>
      </c>
      <c r="I223" s="34" t="s">
        <v>16</v>
      </c>
      <c r="J223" s="2"/>
      <c r="K223" s="2"/>
    </row>
    <row r="224" spans="1:11" ht="15">
      <c r="A224" s="63"/>
      <c r="B224" s="2"/>
      <c r="C224" s="2"/>
      <c r="D224" s="2"/>
      <c r="E224" s="2"/>
      <c r="F224" s="19" t="s">
        <v>226</v>
      </c>
      <c r="G224" s="21" t="s">
        <v>209</v>
      </c>
      <c r="H224" s="35" t="str">
        <f>+F224</f>
        <v>31/03/2014</v>
      </c>
      <c r="I224" s="36" t="str">
        <f>+G224</f>
        <v>31/03/2013</v>
      </c>
      <c r="J224" s="2"/>
      <c r="K224" s="2"/>
    </row>
    <row r="225" spans="1:11" ht="15">
      <c r="A225" s="63"/>
      <c r="B225" s="2"/>
      <c r="C225" s="2"/>
      <c r="D225" s="2"/>
      <c r="E225" s="2"/>
      <c r="F225" s="7" t="s">
        <v>5</v>
      </c>
      <c r="G225" s="7" t="s">
        <v>5</v>
      </c>
      <c r="H225" s="7" t="s">
        <v>5</v>
      </c>
      <c r="I225" s="7" t="s">
        <v>5</v>
      </c>
      <c r="J225" s="2"/>
      <c r="K225" s="2"/>
    </row>
    <row r="226" spans="1:11" ht="15">
      <c r="A226" s="63"/>
      <c r="B226" s="2"/>
      <c r="C226" s="2"/>
      <c r="D226" s="2"/>
      <c r="E226" s="2"/>
      <c r="F226" s="23"/>
      <c r="G226" s="23"/>
      <c r="H226" s="27"/>
      <c r="I226" s="27"/>
      <c r="J226" s="2"/>
      <c r="K226" s="2"/>
    </row>
    <row r="227" spans="1:11" ht="15">
      <c r="A227" s="63"/>
      <c r="B227" s="2" t="s">
        <v>172</v>
      </c>
      <c r="D227" s="2"/>
      <c r="E227" s="2"/>
      <c r="F227" s="23">
        <f>+H227</f>
        <v>28</v>
      </c>
      <c r="G227" s="23">
        <f>+I227</f>
        <v>122</v>
      </c>
      <c r="H227" s="27">
        <v>28</v>
      </c>
      <c r="I227" s="27">
        <v>122</v>
      </c>
      <c r="J227" s="2"/>
      <c r="K227" s="2"/>
    </row>
    <row r="228" spans="1:11" ht="15">
      <c r="A228" s="63"/>
      <c r="B228" s="2" t="s">
        <v>173</v>
      </c>
      <c r="D228" s="2"/>
      <c r="E228" s="2"/>
      <c r="F228" s="23"/>
      <c r="G228" s="23"/>
      <c r="H228" s="27"/>
      <c r="I228" s="27"/>
      <c r="J228" s="2"/>
      <c r="K228" s="2"/>
    </row>
    <row r="229" spans="1:11" ht="15">
      <c r="A229" s="63"/>
      <c r="B229" s="2" t="s">
        <v>174</v>
      </c>
      <c r="D229" s="2"/>
      <c r="E229" s="2"/>
      <c r="F229" s="23">
        <f>+H229</f>
        <v>0</v>
      </c>
      <c r="G229" s="23">
        <f>+I229</f>
        <v>97</v>
      </c>
      <c r="H229" s="27">
        <v>0</v>
      </c>
      <c r="I229" s="27">
        <v>97</v>
      </c>
      <c r="J229" s="2"/>
      <c r="K229" s="2"/>
    </row>
    <row r="230" spans="1:11" ht="15">
      <c r="A230" s="63"/>
      <c r="B230" s="2" t="s">
        <v>70</v>
      </c>
      <c r="D230" s="2"/>
      <c r="E230" s="2"/>
      <c r="F230" s="23">
        <f>+H230</f>
        <v>-55</v>
      </c>
      <c r="G230" s="23">
        <f>+I230</f>
        <v>-87</v>
      </c>
      <c r="H230" s="27">
        <v>-55</v>
      </c>
      <c r="I230" s="27">
        <v>-87</v>
      </c>
      <c r="J230" s="2"/>
      <c r="K230" s="2"/>
    </row>
    <row r="231" spans="1:11" ht="15">
      <c r="A231" s="63"/>
      <c r="B231" s="2" t="s">
        <v>176</v>
      </c>
      <c r="D231" s="2"/>
      <c r="E231" s="2"/>
      <c r="F231" s="23"/>
      <c r="G231" s="23"/>
      <c r="H231" s="27"/>
      <c r="I231" s="27"/>
      <c r="J231" s="2"/>
      <c r="K231" s="2"/>
    </row>
    <row r="232" spans="1:11" ht="15">
      <c r="A232" s="63"/>
      <c r="B232" s="2" t="s">
        <v>177</v>
      </c>
      <c r="D232" s="2"/>
      <c r="E232" s="2"/>
      <c r="F232" s="23">
        <f>+H232</f>
        <v>-10</v>
      </c>
      <c r="G232" s="23">
        <f>+I232</f>
        <v>-10</v>
      </c>
      <c r="H232" s="27">
        <v>-10</v>
      </c>
      <c r="I232" s="27">
        <v>-10</v>
      </c>
      <c r="J232" s="2"/>
      <c r="K232" s="2"/>
    </row>
    <row r="233" spans="1:11" ht="15">
      <c r="A233" s="63"/>
      <c r="B233" s="2" t="s">
        <v>178</v>
      </c>
      <c r="D233" s="2"/>
      <c r="E233" s="2"/>
      <c r="F233" s="23"/>
      <c r="G233" s="23"/>
      <c r="H233" s="27"/>
      <c r="I233" s="27"/>
      <c r="J233" s="2"/>
      <c r="K233" s="2"/>
    </row>
    <row r="234" spans="1:11" ht="15">
      <c r="A234" s="63"/>
      <c r="B234" s="2" t="s">
        <v>179</v>
      </c>
      <c r="D234" s="2"/>
      <c r="E234" s="2"/>
      <c r="F234" s="23">
        <f>+H234</f>
        <v>-425</v>
      </c>
      <c r="G234" s="23">
        <f>+I234</f>
        <v>-287</v>
      </c>
      <c r="H234" s="27">
        <v>-425</v>
      </c>
      <c r="I234" s="27">
        <v>-287</v>
      </c>
      <c r="J234" s="2"/>
      <c r="K234" s="2"/>
    </row>
    <row r="235" spans="1:11" ht="15">
      <c r="A235" s="63"/>
      <c r="B235" s="2"/>
      <c r="C235" s="2"/>
      <c r="D235" s="2"/>
      <c r="E235" s="2"/>
      <c r="F235" s="23"/>
      <c r="G235" s="23"/>
      <c r="H235" s="27"/>
      <c r="I235" s="27"/>
      <c r="J235" s="2"/>
      <c r="K235" s="2"/>
    </row>
    <row r="236" spans="1:11" ht="15">
      <c r="A236" s="63"/>
      <c r="B236" s="2" t="s">
        <v>183</v>
      </c>
      <c r="C236" s="2"/>
      <c r="D236" s="2"/>
      <c r="E236" s="2"/>
      <c r="F236" s="2"/>
      <c r="G236" s="2"/>
      <c r="H236" s="23"/>
      <c r="I236" s="23"/>
      <c r="J236" s="2"/>
      <c r="K236" s="2"/>
    </row>
    <row r="237" spans="1:11" ht="15">
      <c r="A237" s="63"/>
      <c r="B237" s="2" t="s">
        <v>184</v>
      </c>
      <c r="C237" s="2"/>
      <c r="D237" s="2"/>
      <c r="E237" s="2"/>
      <c r="F237" s="2"/>
      <c r="G237" s="2"/>
      <c r="H237" s="23"/>
      <c r="I237" s="23"/>
      <c r="J237" s="2"/>
      <c r="K237" s="2"/>
    </row>
    <row r="238" spans="1:11" ht="15">
      <c r="A238" s="63"/>
      <c r="B238" s="2"/>
      <c r="C238" s="2"/>
      <c r="D238" s="2"/>
      <c r="E238" s="2"/>
      <c r="F238" s="2"/>
      <c r="G238" s="2"/>
      <c r="H238" s="23"/>
      <c r="I238" s="23"/>
      <c r="J238" s="2"/>
      <c r="K238" s="2"/>
    </row>
    <row r="239" spans="1:11" ht="15">
      <c r="A239" s="63"/>
      <c r="B239" s="2"/>
      <c r="C239" s="2"/>
      <c r="D239" s="2"/>
      <c r="E239" s="2"/>
      <c r="F239" s="2"/>
      <c r="G239" s="2"/>
      <c r="H239" s="23"/>
      <c r="I239" s="23"/>
      <c r="J239" s="2"/>
      <c r="K239" s="2"/>
    </row>
    <row r="240" spans="1:9" ht="15">
      <c r="A240" s="9" t="s">
        <v>61</v>
      </c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9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9" t="s">
        <v>327</v>
      </c>
      <c r="B242" s="2"/>
      <c r="C242" s="2"/>
      <c r="D242" s="67"/>
      <c r="E242" s="2"/>
      <c r="F242" s="2"/>
      <c r="G242" s="2"/>
      <c r="H242" s="2"/>
      <c r="I242" s="2"/>
    </row>
    <row r="243" spans="1:9" ht="14.25">
      <c r="A243" s="2"/>
      <c r="B243" s="2"/>
      <c r="C243" s="2"/>
      <c r="D243" s="2"/>
      <c r="E243" s="2"/>
      <c r="F243" s="2"/>
      <c r="G243" s="2"/>
      <c r="H243" s="2"/>
      <c r="I243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2" manualBreakCount="2">
    <brk id="47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2014-05-21T09:00:38Z</cp:lastPrinted>
  <dcterms:created xsi:type="dcterms:W3CDTF">2002-11-14T03:14:11Z</dcterms:created>
  <dcterms:modified xsi:type="dcterms:W3CDTF">2014-05-26T04:35:59Z</dcterms:modified>
  <cp:category/>
  <cp:version/>
  <cp:contentType/>
  <cp:contentStatus/>
</cp:coreProperties>
</file>